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90" windowWidth="15570" windowHeight="12060" activeTab="0"/>
  </bookViews>
  <sheets>
    <sheet name="|DNAF (2010)|" sheetId="1" r:id="rId1"/>
  </sheets>
  <definedNames>
    <definedName name="_xlnm.Print_Area" localSheetId="0">'|DNAF (2010)|'!$A:$G</definedName>
    <definedName name="_xlnm.Print_Titles" localSheetId="0">'|DNAF (2010)|'!$12:$12</definedName>
  </definedNames>
  <calcPr fullCalcOnLoad="1"/>
</workbook>
</file>

<file path=xl/sharedStrings.xml><?xml version="1.0" encoding="utf-8"?>
<sst xmlns="http://schemas.openxmlformats.org/spreadsheetml/2006/main" count="12318" uniqueCount="2526">
  <si>
    <t>Pārskata periods: (gads)</t>
  </si>
  <si>
    <r>
      <t>Citi budžet</t>
    </r>
    <r>
      <rPr>
        <sz val="12"/>
        <rFont val="Times New Roman"/>
        <family val="1"/>
      </rPr>
      <t xml:space="preserve">i  </t>
    </r>
  </si>
  <si>
    <t>Cita informācija</t>
  </si>
  <si>
    <t>Kapitalizācijas rezultātā atgūtie līdzekļi</t>
  </si>
  <si>
    <t>22.4.7.0.</t>
  </si>
  <si>
    <t>Iepriekšējos budžeta periodos valsts sociālās apdrošināšanas speciālā budžeta saņemto un iepriekšējos gados neizlietoto budžeta līdzekļu no īpašiem mērķiem iezīmētiem ieņēmumiem atmaksa</t>
  </si>
  <si>
    <t>22.4.9.0.</t>
  </si>
  <si>
    <t>Pārējie iepriekš neklasificētie ieņēmumi</t>
  </si>
  <si>
    <t>22.6.0.0.</t>
  </si>
  <si>
    <t>Pārējie valsts sociālās apdrošināšanas speciālā budžeta ieņēmumi</t>
  </si>
  <si>
    <t>22.6.1.0.</t>
  </si>
  <si>
    <t>Ieņēmumi par valsts sociālās apdrošināšanas speciālā budžeta līdzekļu atlikuma izmantošanu</t>
  </si>
  <si>
    <t>22.6.2.0.</t>
  </si>
  <si>
    <t>Ieņēmumi par valsts sociālās apdrošināšanas speciālā budžeta līdzekļu noguldījumiem depozītā</t>
  </si>
  <si>
    <t>22.6.9.0.</t>
  </si>
  <si>
    <t>MAKSAS PAKALPOJUMI UN CITI PAŠU IEŅĒMUMI</t>
  </si>
  <si>
    <t>21.3.0.0.</t>
  </si>
  <si>
    <t>Ieņēmumi no budžeta iestāžu sniegtajiem maksas pakalpojumiem un citi pašu ieņēmumi</t>
  </si>
  <si>
    <t>21.3.1.0.</t>
  </si>
  <si>
    <t>Ieņēmumi no valūtas kursa svārstībām attiecībā uz budžeta iestāžu sniegtajiem maksas pakalpojumiem un citiem pašu ieņēmumiem</t>
  </si>
  <si>
    <t>21.3.1.1.</t>
  </si>
  <si>
    <t>Ieņēmumi no valūtas kursa svārstībām attiecībā uz pamatbudžeta iestāžu sniegtajiem maksas pakalpojumiem un citiem pašu ieņēmumiem</t>
  </si>
  <si>
    <t>21.3.1.2.</t>
  </si>
  <si>
    <t>Mainīgas likmes vidēja termiņa parāda vērtspapīru pārdošana</t>
  </si>
  <si>
    <t>F30212120</t>
  </si>
  <si>
    <t>F30212220</t>
  </si>
  <si>
    <t>F30212320</t>
  </si>
  <si>
    <t>F30310010</t>
  </si>
  <si>
    <t>Ilgtermiņa parāda vērtspapīru iegāde</t>
  </si>
  <si>
    <t>F30311010</t>
  </si>
  <si>
    <t>Fiksētas likmes ilgtermiņa parāda vērtspapīru iegāde</t>
  </si>
  <si>
    <t>F30311110</t>
  </si>
  <si>
    <t>Fiksētas likmes ilgtermiņa parāda vērtspapīri latos</t>
  </si>
  <si>
    <t>F30311210</t>
  </si>
  <si>
    <t>Fiksētas likmes ilgtermiņa parāda vērtspapīri eiro valūtā (latos)</t>
  </si>
  <si>
    <t>F30311310</t>
  </si>
  <si>
    <t>Fiksētas likmes ilgtermiņa parāda vērtspapīri pārējās valūtās (latos)</t>
  </si>
  <si>
    <t>F30310020</t>
  </si>
  <si>
    <t>Ilgtermiņa parāda vērtspapīru pārdošana</t>
  </si>
  <si>
    <t>F30311020</t>
  </si>
  <si>
    <t>Fiksētas likmes ilgtermiņa parāda vērtspapīru pārdošana</t>
  </si>
  <si>
    <t>F30311120</t>
  </si>
  <si>
    <t>F30311220</t>
  </si>
  <si>
    <t>F30311320</t>
  </si>
  <si>
    <t>F30312020</t>
  </si>
  <si>
    <t>Mainīgas likmes ilgtermiņa parāda vērtspapīru pārdošana</t>
  </si>
  <si>
    <t>F30312120</t>
  </si>
  <si>
    <t>F30312220</t>
  </si>
  <si>
    <t>F30312320</t>
  </si>
  <si>
    <t>F30020000</t>
  </si>
  <si>
    <t>Emitētie parāda vērtspapīri</t>
  </si>
  <si>
    <t>F30120010</t>
  </si>
  <si>
    <t>Īstermiņa parāda vērtspapīru emisija</t>
  </si>
  <si>
    <t>F30121010</t>
  </si>
  <si>
    <t>Fiksētas likmes īstermiņa parāda vērtspapīru emisija</t>
  </si>
  <si>
    <t>F30121110</t>
  </si>
  <si>
    <t>F30121210</t>
  </si>
  <si>
    <t>F30121310</t>
  </si>
  <si>
    <t>F30122010</t>
  </si>
  <si>
    <t>Mainīgas likmes īstermiņa parāda vērtspapīru emisija</t>
  </si>
  <si>
    <t>F30122110</t>
  </si>
  <si>
    <t>F30122210</t>
  </si>
  <si>
    <t>F30122310</t>
  </si>
  <si>
    <t>F30120020</t>
  </si>
  <si>
    <t>Īstermiņa parāda vērtspapīru dzēšana</t>
  </si>
  <si>
    <t>F30121020</t>
  </si>
  <si>
    <t>Fiksētas likmes īstermiņa parāda vērtspapīru dzēšana</t>
  </si>
  <si>
    <t>F30121120</t>
  </si>
  <si>
    <t>F30121220</t>
  </si>
  <si>
    <t>F30121320</t>
  </si>
  <si>
    <t>F30122020</t>
  </si>
  <si>
    <t>Mainīgas likmes īstermiņa parāda vērtspapīru dzēšana</t>
  </si>
  <si>
    <t>F30122120</t>
  </si>
  <si>
    <t>F30122220</t>
  </si>
  <si>
    <t>F30122320</t>
  </si>
  <si>
    <t>F30220010</t>
  </si>
  <si>
    <t>Vidēja termiņa parāda vērtspapīru emisija</t>
  </si>
  <si>
    <t>F30221010</t>
  </si>
  <si>
    <t>Fiksētas likmes vidēja termiņa parāda vērtspapīru emisija</t>
  </si>
  <si>
    <t>F30221110</t>
  </si>
  <si>
    <t>F30221210</t>
  </si>
  <si>
    <t>F30221310</t>
  </si>
  <si>
    <t>F30222010</t>
  </si>
  <si>
    <t>Naudas sodi par Eiropas Savienības politiku instrumentu finansēto projektu valsts budžeta līdzfinansējuma neattaisnotajiem izdevumiem</t>
  </si>
  <si>
    <t>10.5.2.0.</t>
  </si>
  <si>
    <t>Naudas sodi par SAPARD projektu valsts budžeta līdzfinansējuma neattaisnotajiem izdevumiem</t>
  </si>
  <si>
    <t>10.6.0.0.</t>
  </si>
  <si>
    <t>Naudas sodi par Eiropas Savienības līdzfinansējuma neattaisnotajiem izdevumiem</t>
  </si>
  <si>
    <t>12.0.0.0.</t>
  </si>
  <si>
    <t>PĀRĒJIE NENODOKĻU IEŅĒMUMI</t>
  </si>
  <si>
    <t>12.1.0.0.</t>
  </si>
  <si>
    <t>Ieņēmumi no valstij piekritīgās mantas realizācijas</t>
  </si>
  <si>
    <t>12.1.1.0.</t>
  </si>
  <si>
    <t>Ieņēmumi no valstij piekritīgās mantas realizācijas pēc muitas iestādes pieņemtā lēmuma</t>
  </si>
  <si>
    <t>12.1.2.0.</t>
  </si>
  <si>
    <t>Ieņēmumi no valstij piekritīgās mantas realizācijas pēc Valsts ieņēmumu dienesta iestāžu (izņemot muitu) pieņemtā lēmuma</t>
  </si>
  <si>
    <t>12.1.3.0.</t>
  </si>
  <si>
    <t>Nodeva par rūpnieciskā īpašuma aizsardzību</t>
  </si>
  <si>
    <t>9.1.9.4.</t>
  </si>
  <si>
    <t>Nodeva par kadastra izziņas sagatavošanu un izsniegšanu</t>
  </si>
  <si>
    <t>9.1.9.5.</t>
  </si>
  <si>
    <t>Nodeva par informācijas sniegšanu no Valsts adrešu reģistra</t>
  </si>
  <si>
    <t>9.1.9.6.</t>
  </si>
  <si>
    <t>Nodeva par naturalizācijas iesniegumu iesniegšanu</t>
  </si>
  <si>
    <t>9.1.9.7.</t>
  </si>
  <si>
    <t>Nodeva par atteikšanās no Latvijas pilsonības un pilsonības atjaunošanas dokumentēšanu</t>
  </si>
  <si>
    <t>9.1.9.8.</t>
  </si>
  <si>
    <t>Valsts nodeva par informācijas sniegšanu no Sodu reģistra</t>
  </si>
  <si>
    <t>9.1.9.9.</t>
  </si>
  <si>
    <t>Citas nodevas par juridiskajiem un citiem pakalpojumiem</t>
  </si>
  <si>
    <t>9.2.0.0.</t>
  </si>
  <si>
    <t>Valsts nodevas par speciālu atļauju (licenču) izsniegšanu un profesionālās kvalifikācijas atbilstības dokumentu reģistrāciju</t>
  </si>
  <si>
    <t>9.2.1.0.</t>
  </si>
  <si>
    <t>Nodeva par speciālu atļauju (licenču) izsniegšanu atsevišķiem komercdarbības veidiem</t>
  </si>
  <si>
    <t>9.2.1.3.</t>
  </si>
  <si>
    <t>Nodeva par speciālu atļauju (licenci) darbībai elektronisko sabiedrības saziņas līdzekļu jomā</t>
  </si>
  <si>
    <t>9.2.1.4.</t>
  </si>
  <si>
    <t>Nodeva par speciālu atļauju (licenču) izsniegšanu komercdarbībai ar akcīzes precēm</t>
  </si>
  <si>
    <t>9.2.1.5.</t>
  </si>
  <si>
    <t>Nodeva par speciālu atļauju (licenču) izsniegšanu farmaceitiskajai darbībai</t>
  </si>
  <si>
    <t>9.2.1.6.</t>
  </si>
  <si>
    <t>Nodeva par speciālu atļauju (licenču) izsniegšanu stratēģiskas nozīmes preču darījumiem</t>
  </si>
  <si>
    <t>9.2.1.9.</t>
  </si>
  <si>
    <t>Pārējās nodevas par speciālu atļauju (licenču) izsniegšanu atsevišķiem komercdarbības veidiem</t>
  </si>
  <si>
    <t>9.2.2.0.</t>
  </si>
  <si>
    <t>Nodeva par apsardzes darbības kvalifikācijas pārbaudījumu kārtošanu un apsardzes sertifikāta izsniegšanu</t>
  </si>
  <si>
    <t>9.2.3.0.</t>
  </si>
  <si>
    <t>Nodeva par valsts valodas prasmes atestāciju profesionālo un amata pienākumu veikšanai</t>
  </si>
  <si>
    <t>9.2.5.0.</t>
  </si>
  <si>
    <t>Nodeva par dokumentu izsniegšanu, kas attiecas uz medību saimniecības izmantošanu, mednieku un medību vadītāju eksāmeniem, medījamo dzīvnieku nodarīto zaudējumu aprēķinu un medību trofeju izvešanu no Latvijas</t>
  </si>
  <si>
    <t>9.2.6.0.</t>
  </si>
  <si>
    <t>Preču un pakalpojumu loteriju organizēšanas nodeva</t>
  </si>
  <si>
    <t>9.2.9.0.</t>
  </si>
  <si>
    <t>Pārējās valsts nodevas par speciālu atļauju (licenču) izsniegšanu vai profesionālās kvalifikācijas atbilstības dokumentu reģistrāciju</t>
  </si>
  <si>
    <t>9.3.0.0.</t>
  </si>
  <si>
    <t>Speciāliem mērķiem paredzētās valsts nodevas</t>
  </si>
  <si>
    <t>9.3.1.0.</t>
  </si>
  <si>
    <t>Transportlīdzekļu ikgadējā nodeva</t>
  </si>
  <si>
    <t>9.3.1.1.</t>
  </si>
  <si>
    <t>Transportlīdzekļu ikgadējā nodeva par transportlīdzekļiem, kas reģistrēti uz fizisko personu vārda</t>
  </si>
  <si>
    <t>9.3.1.2.</t>
  </si>
  <si>
    <t>Transportlīdzekļu ikgadējā nodeva par transportlīdzekļiem, kas reģistrēti uz juridisko personu vārda</t>
  </si>
  <si>
    <t>9.3.4.0.</t>
  </si>
  <si>
    <t>Izložu un azartspēļu nodeva</t>
  </si>
  <si>
    <t>9.3.5.0.</t>
  </si>
  <si>
    <t>Uzņēmējdarbības riska valsts nodeva</t>
  </si>
  <si>
    <t>9.3.6.0.</t>
  </si>
  <si>
    <t>9.3.6.1.</t>
  </si>
  <si>
    <t>Cukura ražošanas pamatnodeva</t>
  </si>
  <si>
    <t>9.3.6.2.</t>
  </si>
  <si>
    <t>B cukura ražošanas nodeva</t>
  </si>
  <si>
    <t>9.3.6.3.</t>
  </si>
  <si>
    <t>Papildu cukura ražošanas nodeva</t>
  </si>
  <si>
    <t>9.3.6.4.</t>
  </si>
  <si>
    <t>C cukura ražošanas nodeva</t>
  </si>
  <si>
    <t>9.3.6.5.</t>
  </si>
  <si>
    <t>Cukura nodeva par cukura pārpalikumu</t>
  </si>
  <si>
    <t>9.3.7.0.</t>
  </si>
  <si>
    <t>Numerācijas lietošanas tiesību ikgadējā valsts nodeva</t>
  </si>
  <si>
    <t>9.3.9.0.</t>
  </si>
  <si>
    <t>Pārējās speciāliem mērķiem paredzētās valsts nodevas</t>
  </si>
  <si>
    <t>9.4.0.0.</t>
  </si>
  <si>
    <t>Valsts nodevas, kuras ieskaita pašvaldību budžetā</t>
  </si>
  <si>
    <t>9.4.1.0.</t>
  </si>
  <si>
    <t>Valsts nodeva par sabiedrisko pakalpojumu regulēšanu</t>
  </si>
  <si>
    <t>9.4.2.0.</t>
  </si>
  <si>
    <t>Valsts nodeva par apliecinājumiem un citu funkciju pildīšanu bāriņtiesās un pagasttiesās</t>
  </si>
  <si>
    <t>9.4.3.0.</t>
  </si>
  <si>
    <t>Valsts nodeva par uzvārda, vārda un tautības ieraksta maiņu personu apliecinošos dokumentos</t>
  </si>
  <si>
    <t>9.4.4.0.</t>
  </si>
  <si>
    <t>Valsts nodeva par zemes rezervēšanu lauku apvidos</t>
  </si>
  <si>
    <t>9.4.5.0.</t>
  </si>
  <si>
    <t>Valsts nodeva par civilstāvokļa aktu reģistrēšanu, grozīšanu un papildināšanu</t>
  </si>
  <si>
    <t>9.4.6.0.</t>
  </si>
  <si>
    <t>Valsts nodeva par speciālu atļauju (licenču) izsniegšanu</t>
  </si>
  <si>
    <t>9.4.9.0.</t>
  </si>
  <si>
    <t>Pārējās valsts nodevas, kuras ieskaita pašvaldību budžetā</t>
  </si>
  <si>
    <t>9.5.0.0.</t>
  </si>
  <si>
    <t>Pašvaldību nodevas (no 9511 līdz 9519, no 9521 līdz 9529)</t>
  </si>
  <si>
    <t>9.5.1.1.</t>
  </si>
  <si>
    <t>Pašvaldības nodeva par domes (padomes) izstrādāto oficiālo dokumentu un apliecinātu to kopiju saņemšanu</t>
  </si>
  <si>
    <t>9.5.1.2.</t>
  </si>
  <si>
    <t>Pašvaldības nodeva par izklaidējoša rakstura pasākumu sarīkošanu publiskās vietās</t>
  </si>
  <si>
    <t>9.5.1.3.</t>
  </si>
  <si>
    <t>Pašvaldības nodeva par atpūtnieku un tūristu uzņemšanu</t>
  </si>
  <si>
    <t>9.5.1.4.</t>
  </si>
  <si>
    <t>Pašvaldības nodeva par tirdzniecību publiskās vietās</t>
  </si>
  <si>
    <t>9.5.1.5.</t>
  </si>
  <si>
    <t>Pašvaldības nodeva par dzīvnieku turēšanu</t>
  </si>
  <si>
    <t>9.5.1.6.</t>
  </si>
  <si>
    <t>Pašvaldības nodeva par transportlīdzekļu iebraukšanu īpaša režīma zonās</t>
  </si>
  <si>
    <t>9.5.1.7.</t>
  </si>
  <si>
    <t>Pašvaldības nodeva par reklāmas, afišu un sludinājumu izvietošanu publiskās vietās</t>
  </si>
  <si>
    <t>9.5.1.8.</t>
  </si>
  <si>
    <t>Pašvaldības nodeva par laivu, motorlaivu un jahtu turēšanu</t>
  </si>
  <si>
    <t>9.5.1.9.</t>
  </si>
  <si>
    <t>Pašvaldības nodeva par pašvaldību simbolikas izmantošanu</t>
  </si>
  <si>
    <t>9.5.2.1.</t>
  </si>
  <si>
    <t>Pašvaldības nodeva par būvatļaujas saņemšanu</t>
  </si>
  <si>
    <t>9.5.2.9.</t>
  </si>
  <si>
    <t>Pārējās nodevas, ko uzliek pašvaldības</t>
  </si>
  <si>
    <t>9.9.0.0.</t>
  </si>
  <si>
    <t>Pārējās nodevas</t>
  </si>
  <si>
    <t>9.9.1.0.</t>
  </si>
  <si>
    <t>Pārējās nodevas, kas iemaksātas valsts budžetā</t>
  </si>
  <si>
    <t>9.9.2.0.</t>
  </si>
  <si>
    <t>Pārējās nodevas, kas iemaksātas pašvaldību budžetā</t>
  </si>
  <si>
    <t>10.0.0.0.</t>
  </si>
  <si>
    <t>NAUDAS SODI UN SANKCIJAS</t>
  </si>
  <si>
    <t>10.1.0.0.</t>
  </si>
  <si>
    <t>Naudas sodi</t>
  </si>
  <si>
    <t>10.1.1.0.</t>
  </si>
  <si>
    <t>Klasifikācijas kods</t>
  </si>
  <si>
    <t>Posteņa nosaukums</t>
  </si>
  <si>
    <t>Plāns tāme gadam</t>
  </si>
  <si>
    <t>A</t>
  </si>
  <si>
    <t>B</t>
  </si>
  <si>
    <t>II.</t>
  </si>
  <si>
    <t>IZDEVUMI KOPĀ</t>
  </si>
  <si>
    <t>1.0.</t>
  </si>
  <si>
    <t>Uzturēšanas izdevumi</t>
  </si>
  <si>
    <t>1.1.</t>
  </si>
  <si>
    <t>Kārtējie izdevumi (1000+2000)</t>
  </si>
  <si>
    <t>1000</t>
  </si>
  <si>
    <t>Atlīdzība</t>
  </si>
  <si>
    <t>1100</t>
  </si>
  <si>
    <t>Atalgojums</t>
  </si>
  <si>
    <t>1110</t>
  </si>
  <si>
    <t>Mēneša amatalga</t>
  </si>
  <si>
    <t>1119</t>
  </si>
  <si>
    <t>Pārējo darbinieku mēneša amatalga</t>
  </si>
  <si>
    <t>1140</t>
  </si>
  <si>
    <t>Piemaksas un prēmijas</t>
  </si>
  <si>
    <t>1147</t>
  </si>
  <si>
    <t>Piemaksa par papildu darbu</t>
  </si>
  <si>
    <t>1150</t>
  </si>
  <si>
    <t>Atalgojums fiziskajām personām uz tiesiskās attiecības regulējošu dokumentu pamata</t>
  </si>
  <si>
    <t>1200</t>
  </si>
  <si>
    <t>Darba devēja valsts sociālās apdrošināšanas obligātās iemaksas, sociāla rakstura pabalsti un kompensācijas</t>
  </si>
  <si>
    <t>1210</t>
  </si>
  <si>
    <t>Darba devēja valsts sociālās apdrošināšanas obligātās iemaksas</t>
  </si>
  <si>
    <t>1220</t>
  </si>
  <si>
    <t>Darba devēja sociāla rakstura pabalsti, kompensācijas un citi maksājumi</t>
  </si>
  <si>
    <t>1221</t>
  </si>
  <si>
    <t>Darba devēja sociāla rakstura pabalsti un kompensācijas, no kuriem aprēķina ienākuma nodokli un valsts sociālās apdrošināšanas obligātās iemaksas</t>
  </si>
  <si>
    <t>1227</t>
  </si>
  <si>
    <t>Darba devēja izdevumi veselības, dzīvības un nelaimes gadījumu apdrošināšanai</t>
  </si>
  <si>
    <t>1228</t>
  </si>
  <si>
    <t>Darba devēja sociāla rakstura pabalsti un kompensācijas, no kā neaprēķina ienākuma nodokli, un valsts sociālās apdrošināšanas obligātās iemaksas</t>
  </si>
  <si>
    <t>Mainīgas likmes vidēja termiņa aizdevumi eiro valūtā (latos)</t>
  </si>
  <si>
    <t>F40212310</t>
  </si>
  <si>
    <t>Mainīgas likmes vidēja termiņa aizdevumi pārējās valūtās (latos)</t>
  </si>
  <si>
    <t>F40213010</t>
  </si>
  <si>
    <t>Izsniegtie bezprocentu likmes vidēja termiņa aizdevumi</t>
  </si>
  <si>
    <t>F40213110</t>
  </si>
  <si>
    <t>Bezprocentu likmes vidēja termiņa aizdevumi latos</t>
  </si>
  <si>
    <t>F40213210</t>
  </si>
  <si>
    <t>Bezprocentu likmes vidēja termiņa aizdevumi eiro valūtā (latos)</t>
  </si>
  <si>
    <t>F40213310</t>
  </si>
  <si>
    <t>Bezprocentu likmes vidēja termiņa aizdevumi pārējās valūtās (latos)</t>
  </si>
  <si>
    <t>F40210020</t>
  </si>
  <si>
    <t>Izsniegto vidēja termiņa aizdevumu saņemtā atmaksa</t>
  </si>
  <si>
    <t>F40211020</t>
  </si>
  <si>
    <t>Izsniegto fiksētas likmes vidēja termiņa aizdevumu saņemtā atmaksa</t>
  </si>
  <si>
    <t>F40211120</t>
  </si>
  <si>
    <t>F40211220</t>
  </si>
  <si>
    <t>F40211320</t>
  </si>
  <si>
    <t>F40212020</t>
  </si>
  <si>
    <t>Izsniegto mainīgas likmes vidēja termiņa aizdevumu saņemtā atmaksa</t>
  </si>
  <si>
    <t>F40212120</t>
  </si>
  <si>
    <t>F40212220</t>
  </si>
  <si>
    <t>F40212320</t>
  </si>
  <si>
    <t>F40213020</t>
  </si>
  <si>
    <t>Izsniegto bezprocentu likmes vidēja termiņa aizdevumu saņemtā atmaksa</t>
  </si>
  <si>
    <t>F40213120</t>
  </si>
  <si>
    <t>F40213220</t>
  </si>
  <si>
    <t>F40213320</t>
  </si>
  <si>
    <t>F40310010</t>
  </si>
  <si>
    <t>Izsniegtie ilgtermiņa aizdevumi</t>
  </si>
  <si>
    <t>F40311010</t>
  </si>
  <si>
    <t>Izsniegtie fiksētas likmes ilgtermiņa aizdevumi</t>
  </si>
  <si>
    <t>F40311110</t>
  </si>
  <si>
    <t>Fiksētas likmes ilgtermiņa aizdevumi latos</t>
  </si>
  <si>
    <t>F40311210</t>
  </si>
  <si>
    <t>Fiksētas likmes ilgtermiņa aizdevumi eiro valūtā (latos)</t>
  </si>
  <si>
    <t>F40311310</t>
  </si>
  <si>
    <t>Fiksētas likmes ilgtermiņa aizdevumi pārējās valūtās (latos)</t>
  </si>
  <si>
    <t>F40312010</t>
  </si>
  <si>
    <t>Izsniegtie mainīgas likmes ilgtermiņa aizdevumi</t>
  </si>
  <si>
    <t>F40312110</t>
  </si>
  <si>
    <t>Mainīgas likmes ilgtermiņa aizdevumi latos</t>
  </si>
  <si>
    <t>F40312210</t>
  </si>
  <si>
    <t>Mainīgas likmes ilgtermiņa aizdevumi eiro valūtā (latos)</t>
  </si>
  <si>
    <t>F40312310</t>
  </si>
  <si>
    <t>Mainīgas likmes ilgtermiņa aizdevumi pārējās valūtās (latos)</t>
  </si>
  <si>
    <t>F40313010</t>
  </si>
  <si>
    <t>Izsniegtie bezprocentu likmes ilgtermiņa aizdevumi</t>
  </si>
  <si>
    <t>F40313110</t>
  </si>
  <si>
    <t>Bezprocentu likmes ilgtermiņa aizdevumi latos</t>
  </si>
  <si>
    <t>F40313210</t>
  </si>
  <si>
    <t>Bezprocentu likmes ilgtermiņa aizdevumi eiro valūtā (latos)</t>
  </si>
  <si>
    <t>F40313310</t>
  </si>
  <si>
    <t>Bezprocentu likmes ilgtermiņa aizdevumi pārējās valūtās (latos)</t>
  </si>
  <si>
    <t>F40310020</t>
  </si>
  <si>
    <t>Izsniegto ilgtermiņa aizdevumu saņemtā atmaksa</t>
  </si>
  <si>
    <t>F40311020</t>
  </si>
  <si>
    <t>Izsniegto fiksētas likmes ilgtermiņa aizdevumu saņemtā atmaksa</t>
  </si>
  <si>
    <t>F40311120</t>
  </si>
  <si>
    <t>F40311220</t>
  </si>
  <si>
    <t>F40311320</t>
  </si>
  <si>
    <t>F40312020</t>
  </si>
  <si>
    <t>Izsniegto mainīgas likmes ilgtermiņa aizdevumu saņemtā atmaksa</t>
  </si>
  <si>
    <t>F40312120</t>
  </si>
  <si>
    <t>F40312220</t>
  </si>
  <si>
    <t>Ieņēmumi no konfiscēto zvejas rīku, zvejas līdzekļu un zivju realizācijas</t>
  </si>
  <si>
    <t>12.1.4.0.</t>
  </si>
  <si>
    <t>Ieņēmumi no konfiscētās mantas, preču un citu priekšmetu realizācijas pēc Valsts policijas un Valsts robežsardzes pieņemtā lēmuma</t>
  </si>
  <si>
    <t>12.1.5.0.</t>
  </si>
  <si>
    <t>Ieņēmumi no valstij piekritīgās mantas realizācijas saskaņā ar Eiropas Savienības dalībvalstu konfiskācijas rīkojuma izpildi</t>
  </si>
  <si>
    <t>12.1.9.0.</t>
  </si>
  <si>
    <t>Ieņēmumi no valstij piekritīgās mantas realizācijas pēc citu valsts institūciju pieņemtā lēmuma</t>
  </si>
  <si>
    <t>12.2.0.0.</t>
  </si>
  <si>
    <t>Gads</t>
  </si>
  <si>
    <t>Redakcija</t>
  </si>
  <si>
    <t>Atskaites_id</t>
  </si>
  <si>
    <t>Datums</t>
  </si>
  <si>
    <t>2011.02.18. 12:59:49</t>
  </si>
  <si>
    <t>Iestādes nosaukumsCiti budžeti_Kurzemes plānošanas reģions</t>
  </si>
  <si>
    <t>Ministrijas, centrālās valsts iestādes, pašvaldības nosaukumsCiti budžeti_Kurzemes plānošanas reģions</t>
  </si>
  <si>
    <t>Atbildīgais finanšu darbinieks_______________________________Evita Ogņeva</t>
  </si>
  <si>
    <t>5.3.4.1.</t>
  </si>
  <si>
    <t>Hidden</t>
  </si>
  <si>
    <t>Mainīgas likmes vidēja termiņa parāda vērtspapīri latos</t>
  </si>
  <si>
    <t>F30212210</t>
  </si>
  <si>
    <t>Mainīgas likmes vidēja termiņa parāda vērtspapīri eiro valūtā (latos)</t>
  </si>
  <si>
    <t>F30212310</t>
  </si>
  <si>
    <t>Mainīgas likmes vidēja termiņa parāda vērtspapīri pārējās valūtās (latos)</t>
  </si>
  <si>
    <t>F30312010</t>
  </si>
  <si>
    <t>Mainīgas likmes ilgtermiņa parāda vērtspapīru iegāde</t>
  </si>
  <si>
    <t>F30312110</t>
  </si>
  <si>
    <t>Mainīgas likmes ilgtermiņa parāda vērtspapīri latos</t>
  </si>
  <si>
    <t>F30312210</t>
  </si>
  <si>
    <t>Mainīgas likmes ilgtermiņa parāda vērtspapīri eiro valūtā (latos)</t>
  </si>
  <si>
    <t>F30312310</t>
  </si>
  <si>
    <t>Mainīgas likmes ilgtermiņa parāda vērtspapīri pārējās valūtās (latos)</t>
  </si>
  <si>
    <t>F30210020</t>
  </si>
  <si>
    <t>Vidēja termiņa parāda vērtspapīru pārdošana</t>
  </si>
  <si>
    <t>F30211020</t>
  </si>
  <si>
    <t>Fiksētas likmes vidēja termiņa parāda vērtspapīru pārdošana</t>
  </si>
  <si>
    <t>F30211120</t>
  </si>
  <si>
    <t>F30211220</t>
  </si>
  <si>
    <t>F30211320</t>
  </si>
  <si>
    <t>F30212020</t>
  </si>
  <si>
    <t>18.6.4.0.</t>
  </si>
  <si>
    <t>Pašvaldību budžetā saņemtā dotācija no pašvaldību finanšu izlīdzināšanas fonda</t>
  </si>
  <si>
    <t>18.6.9.0.</t>
  </si>
  <si>
    <t>Pārējie pašvaldību budžetā saņemtie valsts budžeta iestāžu uzturēšanas izdevumu transferti</t>
  </si>
  <si>
    <t>18.7.0.0.</t>
  </si>
  <si>
    <t>Pašvaldību budžetā saņemtie kapitālo izdevumu transferti un mērķdotācijas no valsts budžeta</t>
  </si>
  <si>
    <t>18.7.1.0.</t>
  </si>
  <si>
    <t>Mērķdotācijas pašvaldību kapitālajiem izdevumiem</t>
  </si>
  <si>
    <t>18.7.2.0.</t>
  </si>
  <si>
    <t>Kapitālo izdevumu transferti valsts budžeta iestāžu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</si>
  <si>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</si>
  <si>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</si>
  <si>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</si>
  <si>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Pašvaldību budžetā saņemtie valsts budžeta transferti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</si>
  <si>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</si>
  <si>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</si>
  <si>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</si>
  <si>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</si>
  <si>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</si>
  <si>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</si>
  <si>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</si>
  <si>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</si>
  <si>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</si>
  <si>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</si>
  <si>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</si>
  <si>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finansējuma daļu Eiropas Savienības struktūrfondu finansēto projektu īstenošanai</t>
  </si>
  <si>
    <t>18.9.0.0.</t>
  </si>
  <si>
    <t>Pašvaldību speciālajā budžetā saņemtie valsts budžeta transferti un mērķdotācijas</t>
  </si>
  <si>
    <t>18.9.1.0.</t>
  </si>
  <si>
    <t>Mērķdotācijas pašvaldību autoceļu (ielu) fondiem</t>
  </si>
  <si>
    <t>18.9.2.0.</t>
  </si>
  <si>
    <t>Mērķdotācijas pašvaldībām pasažieru regulārajiem pārvadājumiem</t>
  </si>
  <si>
    <t>18.9.3.0.</t>
  </si>
  <si>
    <t>Pārējie transferti no valsts pamatbudžeta uz pašvaldību speciālo budžetu.</t>
  </si>
  <si>
    <t>19.0.0.0.</t>
  </si>
  <si>
    <t>PAŠVALDĪBU BUDŽETU TRANSFERTI</t>
  </si>
  <si>
    <t>19.1.0.0.</t>
  </si>
  <si>
    <t>Ieņēmumi no vienas pašvaldības cita budžeta veida</t>
  </si>
  <si>
    <t>19.1.1.0.</t>
  </si>
  <si>
    <t>Saņemtie transferta ieņēmumi uzturēšanas izdevumiem starp vienas pašvaldības dažādiem budžeta veidiem</t>
  </si>
  <si>
    <t>19.1.1.1.</t>
  </si>
  <si>
    <t>No pamatbudžeta uz speciālo budžetu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</si>
  <si>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</si>
  <si>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</si>
  <si>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</si>
  <si>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</si>
  <si>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19.1.2.1.</t>
  </si>
  <si>
    <t>19.1.2.2.</t>
  </si>
  <si>
    <t>19.2.0.0.</t>
  </si>
  <si>
    <t>Ieņēmumi pašvaldību budžetā no citām pašvaldībām</t>
  </si>
  <si>
    <t>19.2.1.0.</t>
  </si>
  <si>
    <t>Ieņēmumi izglītības funkciju nodrošināšanai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</si>
  <si>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</si>
  <si>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</si>
  <si>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</si>
  <si>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</si>
  <si>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</si>
  <si>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</si>
  <si>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</si>
  <si>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</si>
  <si>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</si>
  <si>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</si>
  <si>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</si>
  <si>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</si>
  <si>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</si>
  <si>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>Izglītības funkcijas nodrošināšanai no valsts dotāciju un mērķdotāciju sadales</t>
  </si>
  <si>
    <t>19.3.1.2.</t>
  </si>
  <si>
    <t>Kultūras funkcijas nodrošināšanai no valsts dotāciju un mērķdotāciju sadales</t>
  </si>
  <si>
    <t>19.3.1.3.</t>
  </si>
  <si>
    <t>Autoceļu (ielu) fondam no valsts dotāciju un mērķdotāciju sadales</t>
  </si>
  <si>
    <t>19.3.1.4.</t>
  </si>
  <si>
    <t>7516</t>
  </si>
  <si>
    <t>Atmaksa valsts pamatbudžetā par valsts budžeta iestādes Eiropas Savienības vai citu ārvalstu to politiku instrumentu līdzfinansēto projektu un (vai) pasākumu īstenošanā veiktajiem uzturēšanas  izdevumiem, kas nav atsevišķi klasificēti šajā klasifikācijā</t>
  </si>
  <si>
    <t>7518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</si>
  <si>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</si>
  <si>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2.0.</t>
  </si>
  <si>
    <t>Kapitālie izdevumi (5000+9000)</t>
  </si>
  <si>
    <t>2.1.</t>
  </si>
  <si>
    <t>Pamatkapitāla veidošana</t>
  </si>
  <si>
    <t>5000</t>
  </si>
  <si>
    <t>5100</t>
  </si>
  <si>
    <t>Nemateriālie ieguldījumi</t>
  </si>
  <si>
    <t>5120</t>
  </si>
  <si>
    <t>Licences, koncesijas un patenti, preču zīmes un līdzīgas tiesības</t>
  </si>
  <si>
    <t>5121</t>
  </si>
  <si>
    <t>Datorprogrammas</t>
  </si>
  <si>
    <t>2300</t>
  </si>
  <si>
    <t>Krājumi, materiāli, energoresursi, preces, biroja preces un inventārs, kurus neuzskaita kodā 5000</t>
  </si>
  <si>
    <t>2310</t>
  </si>
  <si>
    <t>Biroja preces un inventārs</t>
  </si>
  <si>
    <t>2311</t>
  </si>
  <si>
    <t>Biroja preces</t>
  </si>
  <si>
    <t>2312</t>
  </si>
  <si>
    <t>Inventārs</t>
  </si>
  <si>
    <t>2320</t>
  </si>
  <si>
    <t>Kurināmais un enerģētiskie materiāli</t>
  </si>
  <si>
    <t>2321</t>
  </si>
  <si>
    <t>Kurināmais</t>
  </si>
  <si>
    <t>2322</t>
  </si>
  <si>
    <t>Degviela</t>
  </si>
  <si>
    <t>2350</t>
  </si>
  <si>
    <t>Kārtējā remonta un iestāžu uzturēšanas materiāli</t>
  </si>
  <si>
    <t>2400</t>
  </si>
  <si>
    <t>Izdevumi periodikas iegādei</t>
  </si>
  <si>
    <t>Ieņēmumi no valūtas kursa svārstībām attiecībā uz speciālā budžeta iestāžu sniegtajiem maksas pakalpojumiem un citiem pašu ieņēmumiem</t>
  </si>
  <si>
    <t>21.3.1.3.</t>
  </si>
  <si>
    <t>Ieņēmumi no valūtas kursa svārstībām attiecībā uz ziedojumu un dāvinājumu, budžeta iestāžu sniegtajiem maksas pakalpojumiem un citiem pašu ieņēmumiem</t>
  </si>
  <si>
    <t>21.3.1.4.</t>
  </si>
  <si>
    <t>Ieņēmumi no valūtas kursa svārstībām attiecībā uz citu budžeta iestāžu sniegtajiem maksas pakalpojumiem un citiem pašu ieņēmumiem</t>
  </si>
  <si>
    <t>21.3.2.0.</t>
  </si>
  <si>
    <t>Ieņēmumu zaudējumi no valūtas kursa svārstībām attiecībā uz budžeta iestāžu sniegtajiem maksas pakalpojumiem un citiem pašu ieņēmumiem</t>
  </si>
  <si>
    <t>21.3.2.1.</t>
  </si>
  <si>
    <t>Ieņēmumu zaudējumi no valūtas kursa svārstībām attiecībā uz pamatbudžeta iestāžu sniegtajiem maksas pakalpojumiem un citiem pašu ieņēmumiem</t>
  </si>
  <si>
    <t>21.3.2.2.</t>
  </si>
  <si>
    <t>Ieņēmumu zaudējumi no valūtas kursa svārstībām attiecībā uz speciālā budžeta iestāžu sniegtajiem maksas pakalpojumiem un citiem pašu ieņēmumiem</t>
  </si>
  <si>
    <t>21.3.2.3.</t>
  </si>
  <si>
    <t>Ieņēmumu zaudējumi no valūtas kursa svārstībām attiecībā uz citu budžeta iestāžu sniegtajiem maksas pakalpojumiem un citiem pašu ieņēmumiem</t>
  </si>
  <si>
    <t>21.3.4.0.</t>
  </si>
  <si>
    <t>Procentu ieņēmumi par maksas pakalpojumu un citu pašu ieņēmumu ieguldījumiem depozītā vai kontu atlikumiem</t>
  </si>
  <si>
    <t>21.3.5.0.</t>
  </si>
  <si>
    <t>Vides aizsardzības lietišķie pētījumi un eksperimentālās izstrādnes, ja tās tiek finansētas ar Izglītības un zinātnes ministrijas starpniecību</t>
  </si>
  <si>
    <t>01.506</t>
  </si>
  <si>
    <t>Pašvaldību teritoriju un mājokļu apsaimniekošanas lietišķie pētījumi un eksperimentālās izstrādnes, ja tās tiek finansētas ar Izglītības un zinātnes ministrijas starpniecību</t>
  </si>
  <si>
    <t>01.507</t>
  </si>
  <si>
    <t>Veselības aprūpes lietišķie pētījumi un eksperimentālās izstrādnes, ja tās tiek finansētas ar Izglītības un zinātnes ministrijas starpniecību</t>
  </si>
  <si>
    <t>01.508</t>
  </si>
  <si>
    <t>Atpūtas, kultūras un reliģijas lietišķie pētījumi un eksperimentālās izstrādnes, ja tās tiek finansētas ar Izglītības un zinātnes ministrijas starpniecību</t>
  </si>
  <si>
    <t>01.509</t>
  </si>
  <si>
    <t>Akcijas un cita līdzdalība komersantu pašu kapitālā, neskaitot kopieguldījumu fondu akcijas (iegāde)</t>
  </si>
  <si>
    <t>F55010020</t>
  </si>
  <si>
    <t>Akcijas un cita līdzdalība komersantu pašu kapitālā, neskaitot kopieguldījumu fondu akcijas (pārdošana)</t>
  </si>
  <si>
    <t>F56010000</t>
  </si>
  <si>
    <t>Kopieguldījumu fondu akcijas</t>
  </si>
  <si>
    <t>F56010010</t>
  </si>
  <si>
    <t>Kopieguldījumu fondu akciju iegāde</t>
  </si>
  <si>
    <t>F56010020</t>
  </si>
  <si>
    <t>Kopieguldījumu fondu akciju pārdošana</t>
  </si>
  <si>
    <t>Fin_klasif_ista</t>
  </si>
  <si>
    <t>9999.12.31</t>
  </si>
  <si>
    <t>X</t>
  </si>
  <si>
    <t>Papildus informācija:</t>
  </si>
  <si>
    <t>Ziedojumi un dāvinājumi, kas saņemti no juridiskajām personām</t>
  </si>
  <si>
    <t>23.4.1.0.</t>
  </si>
  <si>
    <t>Juridisku personu ziedojumi un dāvinājumi naudā</t>
  </si>
  <si>
    <t>23.4.2.0.</t>
  </si>
  <si>
    <t>Juridisku personu ziedojumi un dāvinājumi naturālā veidā</t>
  </si>
  <si>
    <t>23.5.0.0.</t>
  </si>
  <si>
    <t>Ziedojumi un dāvinājumi, kas saņemti no fiziskajām personām</t>
  </si>
  <si>
    <t>23.5.1.0.</t>
  </si>
  <si>
    <t>Fizisko personu ziedojumi un dāvinājumi naudā</t>
  </si>
  <si>
    <t>23.5.2.0.</t>
  </si>
  <si>
    <t>Fizisko personu ziedojumi un dāvinājumi naturālā veidā</t>
  </si>
  <si>
    <t>7.0.</t>
  </si>
  <si>
    <t>DOTĀCIJA NO VISPĀRĒJIEM IEŅĒMUMIEM</t>
  </si>
  <si>
    <t>21.7.0.0.</t>
  </si>
  <si>
    <t>Dotācija no vispārējiem ieņēmumiem</t>
  </si>
  <si>
    <t>21.7.1.0.</t>
  </si>
  <si>
    <t>Vispārējā kārtībā sadalāmā dotācija no vispārējiem ieņēmumiem</t>
  </si>
  <si>
    <t>21.7.2.0.</t>
  </si>
  <si>
    <t>Dotācija no vispārējiem ieņēmumiem atmaksām valsts pamatbudžetā</t>
  </si>
  <si>
    <t>IENEMUMI</t>
  </si>
  <si>
    <t>2009.12.31</t>
  </si>
  <si>
    <t>2010.01.01</t>
  </si>
  <si>
    <t>01.000</t>
  </si>
  <si>
    <t>Vispārējie valdības dienesti</t>
  </si>
  <si>
    <t>01.100</t>
  </si>
  <si>
    <t>Izpildvara, likumdošanas vara, finanšu un fiskālā darbība, ārlietas</t>
  </si>
  <si>
    <t>01.110</t>
  </si>
  <si>
    <t>Izpildvaras un likumdošanas varas institūcijas</t>
  </si>
  <si>
    <t>01.120</t>
  </si>
  <si>
    <t>Finanšu un fiskālā darbība</t>
  </si>
  <si>
    <t>01.130</t>
  </si>
  <si>
    <t>Ārlietas</t>
  </si>
  <si>
    <t>01.131</t>
  </si>
  <si>
    <t>Ārlietu pārvalde</t>
  </si>
  <si>
    <t>01.132</t>
  </si>
  <si>
    <t>Diplomātiskās un konsulārās pārstāvniecības</t>
  </si>
  <si>
    <t>01.133</t>
  </si>
  <si>
    <t>Iemaksas vispārējo starptautisko organizāciju (institūciju) darbības veicināšanai</t>
  </si>
  <si>
    <t>01.200</t>
  </si>
  <si>
    <t>Ekonomiskā palīdzība ārvalstīs</t>
  </si>
  <si>
    <t>01.210</t>
  </si>
  <si>
    <t>Ekonomiskā palīdzība attīstības valstīs un pārejas ekonomikas valstīs</t>
  </si>
  <si>
    <t>01.220</t>
  </si>
  <si>
    <t>Ekonomiskā palīdzība, kuru sniedz ar starptautisko organizāciju starpniecību</t>
  </si>
  <si>
    <t>01.300</t>
  </si>
  <si>
    <t>Vispārējas nozīmes dienesti</t>
  </si>
  <si>
    <t>01.310</t>
  </si>
  <si>
    <t>Vispārējie personāla pakalpojumi</t>
  </si>
  <si>
    <t>7000</t>
  </si>
  <si>
    <t>Valsts budžeta transferti, dotācijas un mērķdotācijas pašvaldībām uzturēšanas izdevumiem, pašu resursi, starptautiskā sadarbība</t>
  </si>
  <si>
    <t>1.4.</t>
  </si>
  <si>
    <t>Cukura ražošanas nodeva</t>
  </si>
  <si>
    <t>1.5.</t>
  </si>
  <si>
    <t>Uzturēšanas izdevumu transferti (7100+7200+7300+7400+7500)</t>
  </si>
  <si>
    <t>Atmaksa par veiktajiem kapitālajiem izdevumiem</t>
  </si>
  <si>
    <t>18.1.2.3.</t>
  </si>
  <si>
    <t>Atmaksa par veiktajām subsīdijām un dotācijām</t>
  </si>
  <si>
    <t>18.1.3.0.</t>
  </si>
  <si>
    <t>Valsts pamatbudžeta iestāžu saņemtie transferta pārskaitījumi no citas ministrijas vai centrālās iestādes valsts pamatbudžetā</t>
  </si>
  <si>
    <t>18.1.3.1.</t>
  </si>
  <si>
    <t>Valsts pamatbudžeta iestāžu saņemtie transferta pārskaitījumi no valsts pamatbudžeta dotācijas no vispārējiem ieņēmumiem</t>
  </si>
  <si>
    <t>18.1.3.2.</t>
  </si>
  <si>
    <t>Valsts pamatbudžeta finnasēto iestāžu saņemtie transferti no citas valsts pamatbudžeta finansētās ministrijas vai centrālās iestādes ārvalstu finanšu palīdzības līdzekļiem</t>
  </si>
  <si>
    <t>18.1.4.0.</t>
  </si>
  <si>
    <t>Valsts pamatbudžeta iestādes saņemtie transferti vienas ministrijas ietvaros</t>
  </si>
  <si>
    <t>18.1.6.0.</t>
  </si>
  <si>
    <t>No valsts budžeta daļēji finansētas atvasinātas publiskas personas (izņemot pašvaldības) saņemtie transferti</t>
  </si>
  <si>
    <t>18.1.6.1.</t>
  </si>
  <si>
    <t>No valsts budžeta daļēji finansētas atvasinātas publiskas personas (izņemot pašvaldības) saņemtie transferti no ministrijas vai centrālās valsts iestādes pamatbudžeta, kuras institucionālās padotībā tā atrodas</t>
  </si>
  <si>
    <t>18.1.6.2.</t>
  </si>
  <si>
    <t>No valsts budžeta daļēji finansētas atvasinātas publiskas personas (izņemot pašvaldības) saņemtie transferti no citas ministrijas vai centrālās valsts iestādes</t>
  </si>
  <si>
    <t>18.2.0.0.</t>
  </si>
  <si>
    <t>Uzturēšanas izdevumu transferti valsts speciālajā budžetā no valsts pamatbudžeta</t>
  </si>
  <si>
    <t>18.2.1.0.</t>
  </si>
  <si>
    <t>Valsts speciālā budžeta saņemtās dotācijas no valsts pamatbudžeta</t>
  </si>
  <si>
    <t>18.2.1.1.</t>
  </si>
  <si>
    <t>Valsts pamatbudžeta dotācija Valsts sociālās apdrošināšanas aģentūrai no valsts budžeta izmaksājamo valsts sociālo pabalstu aprēķināšanai, piešķiršanai un piegādei</t>
  </si>
  <si>
    <t>18.2.1.2.</t>
  </si>
  <si>
    <t>Valsts iemaksas valsts sociālajai apdrošināšanai valsts pensiju apdrošināšanai</t>
  </si>
  <si>
    <t>18.2.1.3.</t>
  </si>
  <si>
    <t>Valsts iemaksas sociālajai apdrošināšanai bezdarba gadījumam</t>
  </si>
  <si>
    <t>18.2.1.4.</t>
  </si>
  <si>
    <t>Valsts budžeta dotācija apgādnieka zaudējumu pensiju izmaksai</t>
  </si>
  <si>
    <t>18.2.1.5.</t>
  </si>
  <si>
    <t>Valsts budžeta dotācija Augstākās Padomes deputātu pensiju izmaksai</t>
  </si>
  <si>
    <t>18.2.1.7.</t>
  </si>
  <si>
    <t>Dotācija politiski represēto personu pensiju atvieglojumiem</t>
  </si>
  <si>
    <t>18.2.1.8.</t>
  </si>
  <si>
    <t>Pārējās dotācijas no valsts pamatbudžeta</t>
  </si>
  <si>
    <t>18.3.0.0.</t>
  </si>
  <si>
    <t>Valsts speciālajā budžetā saņemtie valsts pamatbudžeta kapitālo izdevumu transferti</t>
  </si>
  <si>
    <t>18.4.0.0.</t>
  </si>
  <si>
    <t>Transferta ieņēmumi valsts pamatbudžetā no valsts speciālā budžeta</t>
  </si>
  <si>
    <t>18.5.0.0.</t>
  </si>
  <si>
    <t>Valsts speciālā budžeta savstarpējie transferti</t>
  </si>
  <si>
    <t>18.5.2.0.</t>
  </si>
  <si>
    <t>Valsts sociālās apdrošināšanas speciālā budžeta transferti</t>
  </si>
  <si>
    <t>18.5.2.1.</t>
  </si>
  <si>
    <t>No nodarbinātības speciālā budžeta valsts pensiju apdrošināšanai</t>
  </si>
  <si>
    <t>18.5.2.2.</t>
  </si>
  <si>
    <t>No darba negadījumu speciālā budžeta valsts pensiju apdrošināšanai</t>
  </si>
  <si>
    <t>18.5.2.3.</t>
  </si>
  <si>
    <t>No invaliditātes, maternitātes un slimības speciālā budžeta valsts pensiju apdrošināšanai</t>
  </si>
  <si>
    <t>18.5.2.4.</t>
  </si>
  <si>
    <t>No darba negadījumu speciālā budžeta sociālajai apdrošināšanai bezdarba gadījumam</t>
  </si>
  <si>
    <t>18.5.2.5.</t>
  </si>
  <si>
    <t>No invaliditātes, maternitātes un slimības speciālā budžeta sociālajai apdrošināšanai bezdarba gadījumam</t>
  </si>
  <si>
    <t>18.5.2.6.</t>
  </si>
  <si>
    <t>No valsts pensiju speciālā budžeta ieskaitītie līdzekļi Valsts sociālās apdrošināšanas aģentūrai</t>
  </si>
  <si>
    <t>18.5.2.7.</t>
  </si>
  <si>
    <t>No nodarbinātības speciālā budžeta ieskaitītie līdzekļi Valsts sociālās apdrošināšanas aģentūrai</t>
  </si>
  <si>
    <t>18.5.2.8.</t>
  </si>
  <si>
    <t>No darba negadījumu speciālā budžeta ieskaitītie līdzekļi Valsts sociālās apdrošināšanas aģentūrai</t>
  </si>
  <si>
    <t>18.5.2.9.</t>
  </si>
  <si>
    <t>F40322320</t>
  </si>
  <si>
    <t>F40323020</t>
  </si>
  <si>
    <t>Saņemto bezprocentu likmes ilgtermiņa aizņēmumu atmaksa</t>
  </si>
  <si>
    <t>F40323120</t>
  </si>
  <si>
    <t>F40323220</t>
  </si>
  <si>
    <t>F40323320</t>
  </si>
  <si>
    <t>F50010000</t>
  </si>
  <si>
    <t>Akcijas un cita līdzdalība komersantu pašu kapitālā</t>
  </si>
  <si>
    <t>F55010000</t>
  </si>
  <si>
    <t>Akcijas un cita līdzdalība komersantu pašu kapitālā, neskaitot kopieguldījumu fondu akcijas</t>
  </si>
  <si>
    <t>F55010001</t>
  </si>
  <si>
    <t>Līdzdalība radniecīgo uzņēmumu kapitālā, kuru akcijas tiek kotētas fondu biržās</t>
  </si>
  <si>
    <t>F55010011</t>
  </si>
  <si>
    <t>Kapitāldaļu iegāde līdzdalībai radniecīgo uzņēmumu kapitālā, kuru akcijas tiek kotētas fondu biržās</t>
  </si>
  <si>
    <t>F55010021</t>
  </si>
  <si>
    <t>Kapitāldaļu pārdošana līdzdalībai radniecīgo uzņēmumu kapitālā, kuru akcijas tiek kotētas fondu biržās</t>
  </si>
  <si>
    <t>F55010002</t>
  </si>
  <si>
    <t>Līdzdalība radniecīgo uzņēmumu kapitālā, kuru akcijas netiek kotētas fondu biržās</t>
  </si>
  <si>
    <t>F55010012</t>
  </si>
  <si>
    <t>Kapitāldaļu iegāde līdzdalībai radniecīgo uzņēmumu kapitālā, kuru akcijas netiek kotētas fondu biržās</t>
  </si>
  <si>
    <t>F55010022</t>
  </si>
  <si>
    <t>Kapitāldaļu pārdošana līdzdalībai radniecīgo uzņēmumu kapitālā, kuru akcijas netiek kotētas fondu biržās</t>
  </si>
  <si>
    <t>F55010003</t>
  </si>
  <si>
    <t>Pasažieru regulārajiem pārvadājumiem no valsts dotāciju un mērķdotāciju sadales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</si>
  <si>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</si>
  <si>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</si>
  <si>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</si>
  <si>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</si>
  <si>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</si>
  <si>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</si>
  <si>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</si>
  <si>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</si>
  <si>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</si>
  <si>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</si>
  <si>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</si>
  <si>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>Pašvaldību savstarpējie kapitālo izdevumu transferti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</si>
  <si>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</si>
  <si>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</si>
  <si>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</si>
  <si>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</si>
  <si>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>19.4.3.0.</t>
  </si>
  <si>
    <t>Pašvaldību budžeta kapitālo izdevumu transferti no vienas pašvaldības speciālā budžeta uz citas pašvaldības speciālo budžetu</t>
  </si>
  <si>
    <t>19.4.4.0.</t>
  </si>
  <si>
    <t>Pašvaldību budžeta kapitālo izdevumu transferti no rajona padomes speciālā budžeta uz pašvaldības speciālo budžetu</t>
  </si>
  <si>
    <t>19.5.0.0.</t>
  </si>
  <si>
    <t>Ieņēmumi valsts pamatbudžetā no pašvaldību budžeta</t>
  </si>
  <si>
    <t>19.5.1.0.</t>
  </si>
  <si>
    <t>Policijas dienesti</t>
  </si>
  <si>
    <t>03.120</t>
  </si>
  <si>
    <t>Robežsardze</t>
  </si>
  <si>
    <t>03.130</t>
  </si>
  <si>
    <t>Pilsonības un imigrācijas lietas</t>
  </si>
  <si>
    <t>03.140</t>
  </si>
  <si>
    <t>Drošības iestādes</t>
  </si>
  <si>
    <t>03.200</t>
  </si>
  <si>
    <t>Ugunsdrošības, ugunsdzēsības, glābšanas un civilās drošības dienesti</t>
  </si>
  <si>
    <t>03.300</t>
  </si>
  <si>
    <t>Tiesa un prokuratūras iestādes</t>
  </si>
  <si>
    <t>03.310</t>
  </si>
  <si>
    <t>Tiesu darbība</t>
  </si>
  <si>
    <t>03.311</t>
  </si>
  <si>
    <t>Tiesu sistēmas darbība</t>
  </si>
  <si>
    <t>03.312</t>
  </si>
  <si>
    <t>Bāriņtiesas</t>
  </si>
  <si>
    <t>03.320</t>
  </si>
  <si>
    <t>Prokuratūras darbība</t>
  </si>
  <si>
    <t>03.330</t>
  </si>
  <si>
    <t>Valsts probācijas dienests</t>
  </si>
  <si>
    <t>03.390</t>
  </si>
  <si>
    <t>Pārējās tieslietu iestādes</t>
  </si>
  <si>
    <t>03.400</t>
  </si>
  <si>
    <t>03.410</t>
  </si>
  <si>
    <t>Ieslodzījumu vietu vadība</t>
  </si>
  <si>
    <t>03.420</t>
  </si>
  <si>
    <t>Pārējie ieslodzījuma vietu pārraudzības pasākumi</t>
  </si>
  <si>
    <t>03.430</t>
  </si>
  <si>
    <t>03.500</t>
  </si>
  <si>
    <t>Sabiedriskās kārtības un drošības lietišķie pētījumi un eksperimentālās izstrādnes</t>
  </si>
  <si>
    <t>03.600</t>
  </si>
  <si>
    <t>Pārējie iepriekš neklasificētie sabiedriskās kārtības un drošības pakalpojumi</t>
  </si>
  <si>
    <t>04.000</t>
  </si>
  <si>
    <t>Ekonomiskā darbība</t>
  </si>
  <si>
    <t>04.100</t>
  </si>
  <si>
    <t>Vispārēja ekonomiska, komerciāla un nodarbinātības darbība</t>
  </si>
  <si>
    <t>04.110</t>
  </si>
  <si>
    <t>Vispārēja ekonomiska un komerciāla darbība</t>
  </si>
  <si>
    <t>04.111</t>
  </si>
  <si>
    <t>Vispārējas ekonomiskas un komerciālas darbības vadība</t>
  </si>
  <si>
    <t>04.112</t>
  </si>
  <si>
    <t>Vispārēji ekonomiski un komerciāli pakalpojumi</t>
  </si>
  <si>
    <t>04.120</t>
  </si>
  <si>
    <t>Vispārēji nodarbinātības jautājumi</t>
  </si>
  <si>
    <t>04.121</t>
  </si>
  <si>
    <t>Vispārēju nodarbinātības jautājumu vadība</t>
  </si>
  <si>
    <t>04.122</t>
  </si>
  <si>
    <t>Vispārēju nodarbinātības jautājumu pakalpojumi</t>
  </si>
  <si>
    <t>04.200</t>
  </si>
  <si>
    <t>04.210</t>
  </si>
  <si>
    <t xml:space="preserve">Lauksaimniecība </t>
  </si>
  <si>
    <t>04.211</t>
  </si>
  <si>
    <t>Kontroles, uzraudzības, sertifikācijas un citi dienesti</t>
  </si>
  <si>
    <t>04.212</t>
  </si>
  <si>
    <t>Zemes politika</t>
  </si>
  <si>
    <t>04.213</t>
  </si>
  <si>
    <t>Pasākumi lauksaimniecības uzlabošanai</t>
  </si>
  <si>
    <t>04.220</t>
  </si>
  <si>
    <t>04.221</t>
  </si>
  <si>
    <t>Mežsaimniecības un medniecības vadība</t>
  </si>
  <si>
    <t>04.222</t>
  </si>
  <si>
    <t>Mežsaimniecības un medniecības pakalpojumi</t>
  </si>
  <si>
    <t>04.230</t>
  </si>
  <si>
    <t>04.231</t>
  </si>
  <si>
    <t>Zivsaimniecības vadība</t>
  </si>
  <si>
    <t>04.232</t>
  </si>
  <si>
    <t>Zivsaimniecības pakalpojumi</t>
  </si>
  <si>
    <t>04.240</t>
  </si>
  <si>
    <t>04.250</t>
  </si>
  <si>
    <t>Investīcijas</t>
  </si>
  <si>
    <t>04.300</t>
  </si>
  <si>
    <t>Kurināmais un enerģētika</t>
  </si>
  <si>
    <t>04.310</t>
  </si>
  <si>
    <t>Ogles un pārējais cietais kurināmais</t>
  </si>
  <si>
    <t>04.320</t>
  </si>
  <si>
    <t>Nafta un dabas gāze</t>
  </si>
  <si>
    <t>04.330</t>
  </si>
  <si>
    <t>Kodoldegviela</t>
  </si>
  <si>
    <t>04.340</t>
  </si>
  <si>
    <t>Pārējie kurināmā veidi</t>
  </si>
  <si>
    <t>04.350</t>
  </si>
  <si>
    <t>Elektroenerģija</t>
  </si>
  <si>
    <t>04.351</t>
  </si>
  <si>
    <t>Elektroenerģijas darbības un pakalpojumu vadība</t>
  </si>
  <si>
    <t>04.352</t>
  </si>
  <si>
    <t>Elektroenerģijas darbība un pakalpojumi</t>
  </si>
  <si>
    <t>04.360</t>
  </si>
  <si>
    <t>Citi energonesēji, izņemot elektroenerģiju</t>
  </si>
  <si>
    <t>04.400</t>
  </si>
  <si>
    <t>04.410</t>
  </si>
  <si>
    <t>Minerālo resursu ieguve (derīgie izrakteņi), izņemot kurināmo</t>
  </si>
  <si>
    <t>04.420</t>
  </si>
  <si>
    <t>Apstrādes rūpniecība</t>
  </si>
  <si>
    <t>04.430</t>
  </si>
  <si>
    <t>Būvniecība</t>
  </si>
  <si>
    <t>04.500</t>
  </si>
  <si>
    <t>Transports</t>
  </si>
  <si>
    <t>04.510</t>
  </si>
  <si>
    <t>Autotransports</t>
  </si>
  <si>
    <t>04.520</t>
  </si>
  <si>
    <t>Ūdenstransports</t>
  </si>
  <si>
    <t>04.530</t>
  </si>
  <si>
    <t>Dzelzceļa transports</t>
  </si>
  <si>
    <t>04.540</t>
  </si>
  <si>
    <t>Gaisa transports</t>
  </si>
  <si>
    <t>04.550</t>
  </si>
  <si>
    <t>Cauruļvadu un pārējie transporta veidi</t>
  </si>
  <si>
    <t>04.600</t>
  </si>
  <si>
    <t>Sakari</t>
  </si>
  <si>
    <t>04.700</t>
  </si>
  <si>
    <t>Citas nozares</t>
  </si>
  <si>
    <t>04.710</t>
  </si>
  <si>
    <t>Vairumtirdzniecība un noliktavas</t>
  </si>
  <si>
    <t>04.720</t>
  </si>
  <si>
    <t>Viesnīcas un restorāni</t>
  </si>
  <si>
    <t>04.730</t>
  </si>
  <si>
    <t>Tūrisms</t>
  </si>
  <si>
    <t>04.740</t>
  </si>
  <si>
    <t>Vairāku mērķu attīstības projekti</t>
  </si>
  <si>
    <t>04.800</t>
  </si>
  <si>
    <t>Ekonomiskās darbības lietišķie pētījumi un eksperimentālās izstrādnes</t>
  </si>
  <si>
    <t>04.810</t>
  </si>
  <si>
    <t>Ieņēmumi no citu Eiropas Savienības politiku instrumentu līdzfinansēto projektu un pasākumu īstenošanas, kas nav Eiropas Savienības struktūrfondi</t>
  </si>
  <si>
    <t>21.1.9.2.</t>
  </si>
  <si>
    <t>Ieņēmumi no citu valstu finanšu palīdzības programmu īstenošanas</t>
  </si>
  <si>
    <t>21.2.0.0.</t>
  </si>
  <si>
    <t>Ārvalstu finanšu palīdzības atmaksām valsts pamatbudžetam</t>
  </si>
  <si>
    <t>21.2.1.0.</t>
  </si>
  <si>
    <t>Ārvalstu finanšu palīdzība atmaksām valsts pamatbudžetam</t>
  </si>
  <si>
    <t>21.2.9.0.</t>
  </si>
  <si>
    <t>Pārējā ārvalstu finanšu palīdzība</t>
  </si>
  <si>
    <t>5.0.</t>
  </si>
  <si>
    <t>Transferti</t>
  </si>
  <si>
    <t>18.0.0.0.</t>
  </si>
  <si>
    <t>VALSTS BUDŽETA TRANSFERTI</t>
  </si>
  <si>
    <t>18.1.0.0.</t>
  </si>
  <si>
    <t>Valsts pamatbudžeta savstarpējie transferti</t>
  </si>
  <si>
    <t>18.1.1.0.</t>
  </si>
  <si>
    <t>Atmaksa valsts pamatbudžetā par veiktajiem izdevumiem ES fondu līdzfinansētajos projektos</t>
  </si>
  <si>
    <t>18.1.1.1.</t>
  </si>
  <si>
    <t>Atmaksa valsts pamatbudžetā par valsts budžeta iestādes Eiropas Reģionālās attīstības fonda līdzfinansēto projektu un (vai) pasākumu īstenošanā veiktajiem uzturēšanas izdevumiem</t>
  </si>
  <si>
    <t>18.1.1.2.</t>
  </si>
  <si>
    <t>Atmaksa valsts pamatbudžetā par valsts budžeta iestādes Eiropas Reģionālās attīstības fonda finansēto projektu un (vai) pasākumu īstenošanā veiktajiem kapitālajiem izdevumiem</t>
  </si>
  <si>
    <t>18.1.1.3.</t>
  </si>
  <si>
    <t>Atmaksa valsts pamatbudžetā par valsts budžeta iestādes Eiropas Sociālā fonda finansēto projektu un (vai) pasākumu īstenošanā veiktajiem uzturēšanas izdevumiem</t>
  </si>
  <si>
    <t>18.1.1.4.</t>
  </si>
  <si>
    <t>18.1.1.5.</t>
  </si>
  <si>
    <t>Atmaksa valsts pamatbudžetā par valsts budžeta iestādes Eiropas Lauksaimniecības virzības un garantiju fonda Virzības daļas finansēto projektu un (vai) pasākumu īstenošanā veiktajiem uzturēšanas izdevumiem</t>
  </si>
  <si>
    <t>18.1.1.6.</t>
  </si>
  <si>
    <t>18.1.1.7.</t>
  </si>
  <si>
    <t>Atmaksa valsts pamatbudžetā par valsts budžeta iestādes Zivsaimniecības vadības finansēšanas instrumenta finansēto projektu un (vai) pasākumu īstenošanā veiktajiem uzturēšanas izdevumiem</t>
  </si>
  <si>
    <t>18.1.1.8.</t>
  </si>
  <si>
    <t>18.1.1.9.</t>
  </si>
  <si>
    <t>Atmaksa valsts pamatbudžetā par valsts budžeta iestādes un citu organizāciju Eiropas Kopienas iniciatīvas EQUAL finansēto projektu īstenošanā veiktajiem uzturēšanas izdevumiem</t>
  </si>
  <si>
    <t>18.1.2.0.</t>
  </si>
  <si>
    <t>Citas atmaksas valsts pamatbudžetā</t>
  </si>
  <si>
    <t>18.1.2.1.</t>
  </si>
  <si>
    <t>Atmaksa par veiktajiem kārtējiem izdevumiem</t>
  </si>
  <si>
    <t>18.1.2.2.</t>
  </si>
  <si>
    <t>Valsts budžeta procentu ieņēmumi par aizdevumiem ārvalstu valūtā no valsts budžeta iestādēm, izņemot valsts speciālo sociālās apdrošināšanas budžetu</t>
  </si>
  <si>
    <t>8.5.1.2.</t>
  </si>
  <si>
    <t>Valsts budžeta procentu ieņēmumi par aizdevumiem ārvalstu valūtā no valsts sociālās apdrošināšanas budžeta</t>
  </si>
  <si>
    <t>8.5.1.3.</t>
  </si>
  <si>
    <t>Valsts budžeta procentu ieņēmumi par aizdevumiem ārvalstu valūtā no pašvaldībām</t>
  </si>
  <si>
    <t>8.5.1.9.</t>
  </si>
  <si>
    <t>Valsts budžeta procentu ieņēmumi par aizdevumiem ārvalstu valūtā no kapitālsabiedrībām</t>
  </si>
  <si>
    <t>8.5.2.0.</t>
  </si>
  <si>
    <t>Pašvaldību budžetu procentu ieņēmumi par aizdevumiem ārvalstu valūtā</t>
  </si>
  <si>
    <t>8.5.2.1.</t>
  </si>
  <si>
    <t>Pašvaldību budžetu procentu ieņēmumi par aizdevumiem ārvalstu valūtā no pašvaldību iestādēm</t>
  </si>
  <si>
    <t>8.5.2.9.</t>
  </si>
  <si>
    <t>Pašvaldību budžetu procentu ieņēmumi par aizdevumiem ārvalstu valūtā no kapitālsabiedrībām</t>
  </si>
  <si>
    <t>8.6.0.0.</t>
  </si>
  <si>
    <t>Procentu ieņēmumi par depozītiem, kontu atlikumiem un valsts parāda vērtspapīriem</t>
  </si>
  <si>
    <t>8.6.1.0.</t>
  </si>
  <si>
    <t>Procentu ieņēmumi par depozītiem</t>
  </si>
  <si>
    <t>8.6.1.1.</t>
  </si>
  <si>
    <t>Valsts budžeta procentu ieņēmumi par Valsts kases noguldījumiem depozītā Latvijas Bankā vai kredītiestādēs</t>
  </si>
  <si>
    <t>8.6.1.2.</t>
  </si>
  <si>
    <t>Pašvaldību budžeta procentu ieņēmumi par noguldījumiem depozītā Valsts kasē (Latvijas Bankā) vai kredītiestādēs</t>
  </si>
  <si>
    <t>8.6.1.3.</t>
  </si>
  <si>
    <t>Pašvaldību budžeta iestāžu procentu ieņēmumi par noguldījumiem depozītā Valsts kasē (Latvijas Bankā) vai kredītiestādēs</t>
  </si>
  <si>
    <t>8.6.2.0.</t>
  </si>
  <si>
    <t>Procentu ieņēmumi par kontu atlikumiem</t>
  </si>
  <si>
    <t>8.6.2.1.</t>
  </si>
  <si>
    <t>Valsts budžeta procentu ieņēmumi par Valsts kases kontu atlikumiem Latvijas Bankā vai kredītiestādēs</t>
  </si>
  <si>
    <t>8.6.2.2.</t>
  </si>
  <si>
    <t>Pašvaldību budžeta procentu ieņēmumi par kontu atlikumiem Valsts kasē (Latvijas Bankā) vai kredītiestādēs</t>
  </si>
  <si>
    <t>8.6.2.3.</t>
  </si>
  <si>
    <t>Dabas resursu nodoklis par radioaktīvo vielu izmantošanu</t>
  </si>
  <si>
    <t>5.5.3.5.</t>
  </si>
  <si>
    <t>Dabas resursu nodoklis par bīstamo atkritumu sadedzināšanu un zemes dzīļu derīgo īpašību izmantošanu</t>
  </si>
  <si>
    <t>5.5.3.6.</t>
  </si>
  <si>
    <t>Dabas resursu nodoklis par vienreiz lietojamiem galda traukiem un piederumiem</t>
  </si>
  <si>
    <t>5.5.3.7.</t>
  </si>
  <si>
    <t>Dabas resursu nodoklis par pirmo reizi Latvijas Republikā reģistrētajiem transportlīdzekļiem</t>
  </si>
  <si>
    <t>5.5.3.8.</t>
  </si>
  <si>
    <t>Dabas resursu nodoklis par virs limitos noteikto apjomu un soda naudas par likuma pārkāpumiem</t>
  </si>
  <si>
    <t>5.5.3.9.</t>
  </si>
  <si>
    <t>Dabas resursu nodoklis par akmeņoglēm, koksu un lignītu</t>
  </si>
  <si>
    <t>7.0.0.0.</t>
  </si>
  <si>
    <t>Nodokļu ieņēmumi, kas kompleksi apvieno dažādu nodokļu ieņēmumu grupas</t>
  </si>
  <si>
    <t>7.1.0.0.</t>
  </si>
  <si>
    <t>Patentmaksas</t>
  </si>
  <si>
    <t>7.2.0.0.</t>
  </si>
  <si>
    <t>Fiksētais nodoklis</t>
  </si>
  <si>
    <t>Nenodokļu ieņēmumi</t>
  </si>
  <si>
    <t>8.0.0.0.</t>
  </si>
  <si>
    <t>IEŅĒMUMI NO UZŅĒMĒJDARBĪBAS UN ĪPAŠUMA</t>
  </si>
  <si>
    <t>8.1.0.0.</t>
  </si>
  <si>
    <t>Ieņēmumi no finanšu ieguldījumiem</t>
  </si>
  <si>
    <t>8.1.1.0.</t>
  </si>
  <si>
    <t>Ieņēmumi no kapitāla daļu un vērtspapīru pārdošanas un pārvērtēšanas</t>
  </si>
  <si>
    <t>8.1.2.0.</t>
  </si>
  <si>
    <t>Ieņēmumi no ieguldījumu meitas un asociētās kapitālsabiedrībās pārdošanas un pārvērtēšanas</t>
  </si>
  <si>
    <t>8.1.3.0.</t>
  </si>
  <si>
    <t>Izglītības lietišķie pētījumi un eksperimentālās izstrādnes, ja tās tiek finansētas ar Izglītības un zinātnes ministrijas starpniecību</t>
  </si>
  <si>
    <t>01.510</t>
  </si>
  <si>
    <t>Sociālās aizsardzības lietišķie pētījumi un eksperimentālās izstrādnes, ja tās tiek finansētas ar Izglītības un zinātnes ministrijas starpniecību</t>
  </si>
  <si>
    <t>01.600</t>
  </si>
  <si>
    <t>Pārējie iepriekš neklasificētie vispārējie valdības dienesti</t>
  </si>
  <si>
    <t>01.700</t>
  </si>
  <si>
    <t>Vispārējās valdības sektora (valsts un pašvaldības) parāda darījumi</t>
  </si>
  <si>
    <t>01.710</t>
  </si>
  <si>
    <t>Valdības valsts pārāda darījumi</t>
  </si>
  <si>
    <t>01.711</t>
  </si>
  <si>
    <t>Valdības iekšējā valsts pārāda darījumi</t>
  </si>
  <si>
    <t>01.712</t>
  </si>
  <si>
    <t>Valdības ārējā valsts pārāda darījumi</t>
  </si>
  <si>
    <t>01.720</t>
  </si>
  <si>
    <t>Pašvaldību budžetu pārāda darījumi</t>
  </si>
  <si>
    <t>01.721</t>
  </si>
  <si>
    <t>Pašvaldību budžetu iekšējā valsts pārāda darījumi</t>
  </si>
  <si>
    <t>01.722</t>
  </si>
  <si>
    <t>Pašvaldību budžetu valsts ārējā pārāda darījumi</t>
  </si>
  <si>
    <t>01.800</t>
  </si>
  <si>
    <t>Vispārēja rakstura transferti starp valsts pārvaldes dažādiem līmeņiem</t>
  </si>
  <si>
    <t>01.810</t>
  </si>
  <si>
    <t>Vispārēja rakstura transferti no valsts budžeta pašvaldību budžetam</t>
  </si>
  <si>
    <t>01.811</t>
  </si>
  <si>
    <t>Valsts budžeta dotācijas</t>
  </si>
  <si>
    <t>01.812</t>
  </si>
  <si>
    <t>Valsts budžeta mērķdotācijas</t>
  </si>
  <si>
    <t>01.820</t>
  </si>
  <si>
    <t>Vispārēja rakstura transferti no pašvaldību budžeta valsts budžetam</t>
  </si>
  <si>
    <t>01.830</t>
  </si>
  <si>
    <t>Vispārēja rakstura transferti no pašvaldību budžeta pašvaldību budžetam</t>
  </si>
  <si>
    <t>01.890</t>
  </si>
  <si>
    <t>Pārējie citur neklasificētie vispārēja rakstura transferti starp dažādiem valsts pārvaldes līmeņiem</t>
  </si>
  <si>
    <t>02.000</t>
  </si>
  <si>
    <t>Aizsardzība</t>
  </si>
  <si>
    <t>02.100</t>
  </si>
  <si>
    <t>Militārā aizsardzība</t>
  </si>
  <si>
    <t>02.200</t>
  </si>
  <si>
    <t>Civilā aizsardzība</t>
  </si>
  <si>
    <t>02.300</t>
  </si>
  <si>
    <t>Militārā palīdzība ārvalstīs</t>
  </si>
  <si>
    <t>02.400</t>
  </si>
  <si>
    <t>Aizsardzības lietišķie pētījumi un eksperimentālās izstrādnes un attīstība</t>
  </si>
  <si>
    <t>02.500</t>
  </si>
  <si>
    <t>Pārējā iepriekš neklasificētā aizsardzības darbība</t>
  </si>
  <si>
    <t>03.000</t>
  </si>
  <si>
    <t>Sabiedriskā kārtība un drošība</t>
  </si>
  <si>
    <t>03.100</t>
  </si>
  <si>
    <t>Policija</t>
  </si>
  <si>
    <t>03.110</t>
  </si>
  <si>
    <t>Kancelejas nodeva tiesu iestādē</t>
  </si>
  <si>
    <t>9.1.1.2.</t>
  </si>
  <si>
    <t>Nodeva par darbību veikšanu tiesu iestādēs</t>
  </si>
  <si>
    <t>9.1.1.3.</t>
  </si>
  <si>
    <t>Nodeva par izpildu dokumentu iesniegšanu</t>
  </si>
  <si>
    <t>9.1.1.4.</t>
  </si>
  <si>
    <t>Nodeva par darbību veikšanu administratīvajā tiesā</t>
  </si>
  <si>
    <t>9.1.2.0.</t>
  </si>
  <si>
    <t>Nodeva par notariālās darbības izpildi</t>
  </si>
  <si>
    <t>9.1.2.1.</t>
  </si>
  <si>
    <t>Nodeva par mantojumiem un dāvinājumiem</t>
  </si>
  <si>
    <t>9.1.2.2.</t>
  </si>
  <si>
    <t>Nodeva par notariālās darbības izpildi, izņemot mantojumus un dāvinājumus</t>
  </si>
  <si>
    <t>9.1.3.0.</t>
  </si>
  <si>
    <t>Nodeva par atsevišķām reģistrācijas darbībām valsts institūcijās</t>
  </si>
  <si>
    <t>9.1.3.1.</t>
  </si>
  <si>
    <t>Nodeva par visu veidu šaujamieroču un speciālo līdzekļu atļauju izsniegšanu un to termiņa pagarināšanu, kā arī iekšējās drošības dienesta reģistrāciju</t>
  </si>
  <si>
    <t>9.1.3.2.</t>
  </si>
  <si>
    <t>Nodeva par darbību veikšanu Uzņēmumu reģistrā</t>
  </si>
  <si>
    <t>9.1.3.3.</t>
  </si>
  <si>
    <t>Nodeva par filmu producētāja (ražotāja) un izplatītāja, filmu izplatīšanas vietas un filmu reģistrāciju</t>
  </si>
  <si>
    <t>9.1.3.4.</t>
  </si>
  <si>
    <t>Nodeva par sertifikācijas pakalpojumu sniedzēja akreditāciju un akreditācijas atjaunošanu</t>
  </si>
  <si>
    <t>9.1.3.5.</t>
  </si>
  <si>
    <t>Nodeva par mēslošanas līdzekļa reģistrāciju un mēslošanas līdzekļa pārreģistrāciju</t>
  </si>
  <si>
    <t>9.1.3.6.</t>
  </si>
  <si>
    <t>Nodeva par personas datu apstrādes sistēmas reģistrēšanu vai Fizisko personu datu aizsardzības likumā noteikto reģistrējamo izmaiņu izdarīšanu</t>
  </si>
  <si>
    <t>9.1.3.7.</t>
  </si>
  <si>
    <t>Nodeva par azartspēļu iekārtu marķēšanu</t>
  </si>
  <si>
    <t>9.1.4.0.</t>
  </si>
  <si>
    <t>Nodeva par operācijām ar privatizācijas sertifikātiem</t>
  </si>
  <si>
    <t>9.1.6.0.</t>
  </si>
  <si>
    <t>F40110010</t>
  </si>
  <si>
    <t>Izsniegtie īstermiņa aizdevumi</t>
  </si>
  <si>
    <t>F40111010</t>
  </si>
  <si>
    <t>Izsniegtie fiksētas likmes īstermiņa aizdevumi</t>
  </si>
  <si>
    <t>F40111110</t>
  </si>
  <si>
    <t>Fiksētas likmes īstermiņa aizdevumi latos</t>
  </si>
  <si>
    <t>F40111210</t>
  </si>
  <si>
    <t>Fiksētas likmes īstermiņa aizdevumi eiro valūtā (latos)</t>
  </si>
  <si>
    <t>F40111310</t>
  </si>
  <si>
    <t>Fiksētas likmes īstermiņa aizdevumi pārējās valūtās (latos)</t>
  </si>
  <si>
    <t>F40112010</t>
  </si>
  <si>
    <t>Izsniegtie mainīgas likmes īstermiņa aizdevumi</t>
  </si>
  <si>
    <t>F40112110</t>
  </si>
  <si>
    <t>Mainīgas likmes īstermiņa aizdevumi latos</t>
  </si>
  <si>
    <t>F40112210</t>
  </si>
  <si>
    <t>Mainīgas likmes īstermiņa aizdevumi eiro valūtā (latos)</t>
  </si>
  <si>
    <t>F40112310</t>
  </si>
  <si>
    <t>Mainīgas likmes īstermiņa aizdevumi pārējās valūtās (latos)</t>
  </si>
  <si>
    <t>F40110020</t>
  </si>
  <si>
    <t>Izsniegto īstermiņa aizdevumu saņemtā atmaksa</t>
  </si>
  <si>
    <t>F40111020</t>
  </si>
  <si>
    <t>Izsniegto fiksētas likmes īstermiņa aizdevumu saņemtā atmaksa</t>
  </si>
  <si>
    <t>F40111120</t>
  </si>
  <si>
    <t>F40111220</t>
  </si>
  <si>
    <t>F40111320</t>
  </si>
  <si>
    <t>F40112020</t>
  </si>
  <si>
    <t>Izsniegto mainīgas likmes īstermiņa aizdevumu saņemtā atmaksa</t>
  </si>
  <si>
    <t>F40112120</t>
  </si>
  <si>
    <t>F40112220</t>
  </si>
  <si>
    <t>F40112320</t>
  </si>
  <si>
    <t>F40210010</t>
  </si>
  <si>
    <t>Izsniegtie vidēja termiņa aizdevumi</t>
  </si>
  <si>
    <t>F40211010</t>
  </si>
  <si>
    <t>Izsniegtie fiksētas likmes vidēja termiņa aizdevumi</t>
  </si>
  <si>
    <t>F40211110</t>
  </si>
  <si>
    <t>Fiksētas likmes vidēja termiņa aizdevumi latos</t>
  </si>
  <si>
    <t>F40211210</t>
  </si>
  <si>
    <t>Fiksētas likmes vidēja termiņa aizdevumi eiro valūtā (latos)</t>
  </si>
  <si>
    <t>F40211310</t>
  </si>
  <si>
    <t>Fiksētas likmes vidēja termiņa aizdevumi pārējās valūtās (latos)</t>
  </si>
  <si>
    <t>F40212010</t>
  </si>
  <si>
    <t>Izsniegtie mainīgas likmes vidēja termiņa aizdevumi</t>
  </si>
  <si>
    <t>F40212110</t>
  </si>
  <si>
    <t>Mainīgas likmes vidēja termiņa aizdevumi latos</t>
  </si>
  <si>
    <t>F40212210</t>
  </si>
  <si>
    <t>Fiksētas likmes vidēja termiņa noguldījumu pārējās valūtās palielinājums (latos)</t>
  </si>
  <si>
    <t>F29212010</t>
  </si>
  <si>
    <t>Mainīgas likmes vidēja termiņa noguldījumu palielinājums</t>
  </si>
  <si>
    <t>F29212110</t>
  </si>
  <si>
    <t>Mainīgas likmes vidēja termiņa noguldījumu latos palielinājums</t>
  </si>
  <si>
    <t>F29212210</t>
  </si>
  <si>
    <t>Mainīgas likmes vidēja termiņa noguldījumu eiro valūtā palielinājums (latos)</t>
  </si>
  <si>
    <t>F29212310</t>
  </si>
  <si>
    <t>Mainīgas likmes vidēja termiņa noguldījumu pārējās valūtās palielinājums (latos)</t>
  </si>
  <si>
    <t>F29310010</t>
  </si>
  <si>
    <t>Ilgtermiņa noguldījumu palielinājums</t>
  </si>
  <si>
    <t>F29311010</t>
  </si>
  <si>
    <t>Fiksētas likmes ilgtermiņa noguldījumu palielinājums</t>
  </si>
  <si>
    <t>F29311110</t>
  </si>
  <si>
    <t>Fiksētas likmes ilgtermiņa noguldījumu latos palielinājums</t>
  </si>
  <si>
    <t>F29311210</t>
  </si>
  <si>
    <t>Fiksētas likmes ilgtermiņa noguldījumu eiro valūtā palielinājums (latos)</t>
  </si>
  <si>
    <t>F29311310</t>
  </si>
  <si>
    <t>Fiksētas likmes ilgtermiņa noguldījumu pārējās valūtās palielinājums (latos)</t>
  </si>
  <si>
    <t>F29312010</t>
  </si>
  <si>
    <t>Mainīgas likmes ilgtermiņa noguldījumu palielinājums</t>
  </si>
  <si>
    <t>F29312110</t>
  </si>
  <si>
    <t>Mainīgas likmes ilgtermiņa noguldījumu latos palielinājums</t>
  </si>
  <si>
    <t>F29312210</t>
  </si>
  <si>
    <t>Mainīgas likmes ilgtermiņa noguldījumu eiro valūtā palielinājums (latos)</t>
  </si>
  <si>
    <t>F29312310</t>
  </si>
  <si>
    <t>Mainīgas likmes ilgtermiņa noguldījumu pārējās valūtās palielinājums (latos)</t>
  </si>
  <si>
    <t>F29010020</t>
  </si>
  <si>
    <t>Termiņnoguldījumu samazinājums</t>
  </si>
  <si>
    <t>F29110020</t>
  </si>
  <si>
    <t>Īstermiņa noguldījumu samazinājums</t>
  </si>
  <si>
    <t>F29111020</t>
  </si>
  <si>
    <t>Fiksētas likmes īstermiņa noguldījumu samazinājums</t>
  </si>
  <si>
    <t>F29111120</t>
  </si>
  <si>
    <t>Fiksētas likmes īstermiņa noguldījumu latos samazinājums</t>
  </si>
  <si>
    <t>F29111220</t>
  </si>
  <si>
    <t>Fiksētas likmes īstermiņa noguldījumu eiro valūtā samazinājums (latos)</t>
  </si>
  <si>
    <t>F29111320</t>
  </si>
  <si>
    <t>Fiksētas likmes īstermiņa noguldījumu pārējās valūtās samazinājums (latos)</t>
  </si>
  <si>
    <t>F29112020</t>
  </si>
  <si>
    <t>Mainīgas likmes īstermiņa noguldījumu samazinājums</t>
  </si>
  <si>
    <t>F29112120</t>
  </si>
  <si>
    <t>Mainīgas likmes īstermiņa noguldījumu latos samazinājums</t>
  </si>
  <si>
    <t>F29112220</t>
  </si>
  <si>
    <t>Mainīgas likmes īstermiņa noguldījumu eiro valūtā samazinājums (latos)</t>
  </si>
  <si>
    <t>F29112320</t>
  </si>
  <si>
    <t>Mainīgas likmes īstermiņa noguldījumu pārējās valūtās samazinājums (latos)</t>
  </si>
  <si>
    <t>F29210020</t>
  </si>
  <si>
    <t>Vidēja termiņa noguldījumu samazinājums</t>
  </si>
  <si>
    <t>F29211020</t>
  </si>
  <si>
    <t>Fiksētas likmes vidēja termiņa noguldījumu samazinājums</t>
  </si>
  <si>
    <t>F29211120</t>
  </si>
  <si>
    <t>Fiksētas likmes vidēja termiņa noguldījumu latos samazinājums</t>
  </si>
  <si>
    <t>F29211220</t>
  </si>
  <si>
    <t>Fiksētas likmes vidēja termiņa noguldījumu eiro valūtā samazinājums (latos)</t>
  </si>
  <si>
    <t>F29211320</t>
  </si>
  <si>
    <t>Fiksētas likmes vidēja termiņa noguldījumu pārējās valūtās samazinājums (latos)</t>
  </si>
  <si>
    <t>F29212020</t>
  </si>
  <si>
    <t>Mainīgas likmes vidēja termiņa noguldījumu samazinājums</t>
  </si>
  <si>
    <t>F29212120</t>
  </si>
  <si>
    <t>Mainīgas likmes vidēja termiņa noguldījumu latos samazinājums</t>
  </si>
  <si>
    <t>F29212220</t>
  </si>
  <si>
    <t>Mainīgas likmes vidēja termiņa noguldījumu eiro valūtā samazinājums (latos)</t>
  </si>
  <si>
    <t>F29212320</t>
  </si>
  <si>
    <t>Valsts budžeta procentu ieņēmumi par aizdevumiem nacionālajā valūtā no pašvaldībām</t>
  </si>
  <si>
    <t>8.4.1.9.</t>
  </si>
  <si>
    <t>Valsts budžeta procentu ieņēmumi par aizdevumiem nacionālajā valūtā no kapitālsabiedrībām</t>
  </si>
  <si>
    <t>8.4.2.0.</t>
  </si>
  <si>
    <t>Pašvaldību budžetu procentu ieņēmumi par aizdevumiem nacionālajā valūtā</t>
  </si>
  <si>
    <t>8.4.2.1.</t>
  </si>
  <si>
    <t>Pašvaldību budžetu procentu ieņēmumi par aizdevumiem nacionālajā valūtā no pašvaldību iestādēm</t>
  </si>
  <si>
    <t>8.4.2.9.</t>
  </si>
  <si>
    <t>Pašvaldību budžetu procentu ieņēmumi par aizdevumiem nacionālajā valūtā no kapitālsabiedrībām</t>
  </si>
  <si>
    <t>8.5.0.0.</t>
  </si>
  <si>
    <t>Procentu ieņēmumi par aizdevumiem ārvalstu valūtā</t>
  </si>
  <si>
    <t>8.5.1.0.</t>
  </si>
  <si>
    <t>Valsts budžeta procentu ieņēmumi par aizdevumiem ārvalstu valūtā</t>
  </si>
  <si>
    <t>8.5.1.1.</t>
  </si>
  <si>
    <t>5.3.1.2.</t>
  </si>
  <si>
    <t>5.3.1.3.</t>
  </si>
  <si>
    <t>5.3.1.4.</t>
  </si>
  <si>
    <t>5.3.1.5.</t>
  </si>
  <si>
    <t>5.3.1.9.</t>
  </si>
  <si>
    <t>5.3.2.0.</t>
  </si>
  <si>
    <t>5.3.3.0.</t>
  </si>
  <si>
    <t>5.3.4.0.</t>
  </si>
  <si>
    <t>5.3.4.1. </t>
  </si>
  <si>
    <t>5.3.4.2.</t>
  </si>
  <si>
    <t>5.3.4.3.</t>
  </si>
  <si>
    <t>5.3.4.4.</t>
  </si>
  <si>
    <t>5.3.6.0.</t>
  </si>
  <si>
    <t>Akcīzes nodoklis dabasgāzei</t>
  </si>
  <si>
    <t>5.3.6.1.</t>
  </si>
  <si>
    <t>Akcīzes nodoklis dabasgāzei, kas tiek izmantota kā kurināmais</t>
  </si>
  <si>
    <t>5.3.6.2.</t>
  </si>
  <si>
    <t>Akcīzes nodoklis dabasgāzei, kas tiek izmantota kā degviela</t>
  </si>
  <si>
    <t>5.3.7.0.</t>
  </si>
  <si>
    <t>Akcīzes nodoklis naftas produktiem</t>
  </si>
  <si>
    <t>5.3.7.1.</t>
  </si>
  <si>
    <t>Akcīzes nodoklis svinu nesaturošam benzīnam, tā aizstājējproduktiem un komponentiem</t>
  </si>
  <si>
    <t>5.3.7.2.</t>
  </si>
  <si>
    <t>Akcīzes nodoklis dīzeļdegvielai (gāzeļļai), tās aizstājējproduktiem un komponentiem</t>
  </si>
  <si>
    <t>5.3.7.3.</t>
  </si>
  <si>
    <t>Akcīzes nodoklis svinu saturošam benzīnam, tā aizstājējproduktiem un komponentiem</t>
  </si>
  <si>
    <t>5.3.7.4.</t>
  </si>
  <si>
    <t>Akcīzes nodoklis petrolejai, tās aizstājējproduktiem un komponentiem</t>
  </si>
  <si>
    <t>5.3.7.5.</t>
  </si>
  <si>
    <t>Akcīzes nodoklis degvieleļļai, tās aizstājējproduktiem un komponentiem, kuru kolorimetriskais indekss ir vienāds vai lielāks par 2,0 vai kinemātiskā viskozitāte 50oC ir vienāda ar 25 mm2/s vai lielāka par 25mm2/s</t>
  </si>
  <si>
    <t>5.3.7.6.</t>
  </si>
  <si>
    <t>Akcīzes nodoklis naftas gāzēm un pārējiem gāzveida ogļūdeņražiem</t>
  </si>
  <si>
    <t>5.3.7.7.</t>
  </si>
  <si>
    <t>Akcīzes nodoklis petrolejai, tās aizstājējproduktiem un komponentiem, ko izmanto par kurināmo</t>
  </si>
  <si>
    <t>5.3.7.8.</t>
  </si>
  <si>
    <t>Akcīzes nodoklis dīzeļdegvielai (gāzeļļai), tās aizstājējproduktiem un komponentiem, ko izmanto par kurināmo</t>
  </si>
  <si>
    <t>5.3.7.9.</t>
  </si>
  <si>
    <t>Akcīzes nodoklis degvieleļļai, tās aizstājējproduktiem un komponentiem, kuru kolorimetriskais indekss ir mazāks par 2,0 un kinemātiskā viskozitāte 50oC ir mazāka par 25 mm2/st, ko izmanto kā kurināmo</t>
  </si>
  <si>
    <t>5.3.8.0.</t>
  </si>
  <si>
    <t>5.3.9.0.</t>
  </si>
  <si>
    <t>Akcīzes nodoklis, kas nav uzskaitīts 5.3.7.0. kodā</t>
  </si>
  <si>
    <t>5.3.9.1.</t>
  </si>
  <si>
    <t>Akcīzes nodoklis degvieleļļai, tās aizstājējproduktiem un komponentiem, kuru kolorimetriskais indekss ir mazāks par 2,0 un kinemātiskā viskozitāte 50oC ir mazāka par 25 mm2/s</t>
  </si>
  <si>
    <t>5.3.9.2.</t>
  </si>
  <si>
    <t>Akcīzes nodoklis svinu nesaturošam benzīnam, tā aizstājējproduktiem un komponentiem, kuriem pievienots etilspirts, kas veido 5,0 tilpumprocentus no kopējā produktu daudzuma</t>
  </si>
  <si>
    <t>5.3.9.3.</t>
  </si>
  <si>
    <t>5.3.9.4.</t>
  </si>
  <si>
    <t>Akcīzes nodoklis dīzeļdegvielai (gāzeļļai), tās aizstājējproduktiem un komponentiem, kuriem pievienota no rapšu sēklu eļļas iegūta biodīzeļdegviela, ja biodīzeļdegviela veido vismaz no 5 līdz 30 (neieskaitot) tilpumprocentiem no kopējā naftas produktu daudzuma</t>
  </si>
  <si>
    <t>5.3.9.5.</t>
  </si>
  <si>
    <t>Akcīzes nodoklis dīzeļdegvielai (gāzeļļai), tās aizstājējproduktiem un komponentiem, kuriem pievienota no rapša sēklu eļļas iegūta biodīzeļdegviela, ja biodīzeļdegviela veido vismaz 30 tilpumprocentus</t>
  </si>
  <si>
    <t>5.3.9.6.</t>
  </si>
  <si>
    <t>Akcīzes nodoklis eļļas atkritumiem, kuri ietilpst Kombinētās nomenklatūras 2710.preču pozīcijā</t>
  </si>
  <si>
    <t>5.6.0.0.</t>
  </si>
  <si>
    <t>Iekšzemē iekasētais akcīzes nodoklis naftas produktiem un dabasgāzei</t>
  </si>
  <si>
    <t>5.6.6.0.</t>
  </si>
  <si>
    <t>Iekšzemē iekasētais akcīzes nodoklis dabasgāzei</t>
  </si>
  <si>
    <t>5.6.6.1.</t>
  </si>
  <si>
    <t>5.6.6.2.</t>
  </si>
  <si>
    <t>5.6.7.0.</t>
  </si>
  <si>
    <t>Iekšzemē iekasētais akcīzes nodoklis naftas produktiem</t>
  </si>
  <si>
    <t>5.6.7.1.</t>
  </si>
  <si>
    <t>5.6.7.2.</t>
  </si>
  <si>
    <t>5.6.7.3.</t>
  </si>
  <si>
    <t>5.6.7.4.</t>
  </si>
  <si>
    <t>5.6.7.5.</t>
  </si>
  <si>
    <t>Akcīzes nodoklis degvieleļļai, tās aizstājējproduktiem un komponentiem, kuru kolorimetriskais indekss ir vienāds vai lielāks par 2,0 vai kinemātiskā viskozitāte 50oC ir vienāda ar 25 mm2/s vai lielāka par 25 mm2/s</t>
  </si>
  <si>
    <t>5.6.7.6.</t>
  </si>
  <si>
    <t>5.6.7.7.</t>
  </si>
  <si>
    <t>5.6.7.8.</t>
  </si>
  <si>
    <t>5.6.7.9.</t>
  </si>
  <si>
    <t>Akcīzes nodoklis degvieleļļai, tās aizstājējproduktiem un komponentiem, kuru kolorimetriskais indekss ir mazāks par 2,0 un kinemātiskā viskozitāte 50oC ir mazāka 25 mm2/s, ko izmanto kā kurināmo</t>
  </si>
  <si>
    <t>5.6.9.0.</t>
  </si>
  <si>
    <t>Iekšzemē iekasētais akcīzes nodoklis naftas produktiem, kas nav uzskaitīts 5.6.7.0. kodu grupā</t>
  </si>
  <si>
    <t>5.6.9.1.</t>
  </si>
  <si>
    <t>1.1.1.3.</t>
  </si>
  <si>
    <t>Pašvaldībā iekasētais iedzīvotāju ienākuma nodoklis</t>
  </si>
  <si>
    <t>1.1.1.4.</t>
  </si>
  <si>
    <t>Valsts budžeta ieņēmumos iemaksātais iedzīvotāju ienākuma nodoklis</t>
  </si>
  <si>
    <t>1.1.2.0.</t>
  </si>
  <si>
    <t>Fiksētais ienākuma nodoklis</t>
  </si>
  <si>
    <t>Ieņēmumi no juridisko personu ienākuma nodokļa</t>
  </si>
  <si>
    <t>1.2.0.0.</t>
  </si>
  <si>
    <t>1.2.1.0.</t>
  </si>
  <si>
    <t>Uzņēmumu ienākuma nodoklis</t>
  </si>
  <si>
    <t>1.2.2.0.</t>
  </si>
  <si>
    <t>Peļņas nodokļa parādi</t>
  </si>
  <si>
    <t>SOCIĀLĀS APDROŠINĀŠANAS IEMAKSAS</t>
  </si>
  <si>
    <t>2.0.0.0.</t>
  </si>
  <si>
    <t>2.1.0.0.</t>
  </si>
  <si>
    <t>Brīvprātīgās sociālās apdrošināšanas iemaksas</t>
  </si>
  <si>
    <t>2.1.1.0.</t>
  </si>
  <si>
    <t>Brīvprātīgās sociālās apdrošināšanas iemaksas valsts pensiju apdrošināšanai</t>
  </si>
  <si>
    <t>2.1.2.0.</t>
  </si>
  <si>
    <t>Brīvprātīgās sociālās apdrošināšanas iemaksas invaliditātes, maternitātes un slimības apdrošināšanai</t>
  </si>
  <si>
    <t>2.2.0.0.</t>
  </si>
  <si>
    <t>Valsts sociālās apdrošināšanas obligātās iemaksas</t>
  </si>
  <si>
    <t>2.3.0.0.</t>
  </si>
  <si>
    <t>Sociālā nodokļa parādi</t>
  </si>
  <si>
    <t>2.4.0.0.</t>
  </si>
  <si>
    <t>Ieņēmumi valsts speciālajā budžetā no valsts sociālās apdrošināšanas obligāto iemaksu sadales</t>
  </si>
  <si>
    <t>2.4.1.0.</t>
  </si>
  <si>
    <t>Valsts sociālās apdrošināšanas obligātās iemaksas valsts pensiju apdrošināšanai</t>
  </si>
  <si>
    <t>2.4.2.0.</t>
  </si>
  <si>
    <t>Valsts sociālās apdrošināšanas obligātās iemaksas sociālajai apdrošināšanai bezdarba gadījumiem</t>
  </si>
  <si>
    <t>2.4.3.0.</t>
  </si>
  <si>
    <t>Valsts sociālās apdrošināšanas obligātās iemaksas sociālajai apdrošināšanai pret nelaimes gadījumiem darbā un arodslimībām</t>
  </si>
  <si>
    <t>2.4.4.0.</t>
  </si>
  <si>
    <t>Valsts sociālās apdrošināšanas obligātās iemaksas invaliditātes, maternitātes un slimības apdrošināšanai</t>
  </si>
  <si>
    <t>22.5.0.0.</t>
  </si>
  <si>
    <t>Pārējās sociālās apdrošināšanas iemaksas</t>
  </si>
  <si>
    <t>22.5.1.0.</t>
  </si>
  <si>
    <t>Uzkrātā fondēto pensiju kapitāla iemaksas valsts pensiju speciālajā budžetā</t>
  </si>
  <si>
    <t>22.5.2.0.</t>
  </si>
  <si>
    <t>Valsts sociālās apdrošināšanas iemaksas fondēto pensiju shēmā</t>
  </si>
  <si>
    <t>22.5.9.0.</t>
  </si>
  <si>
    <t>ĪPAŠUMA NODOKĻI</t>
  </si>
  <si>
    <t>4.0.0.0.</t>
  </si>
  <si>
    <t>4.1.0.0.</t>
  </si>
  <si>
    <t>Nekustamā īpašuma nodoklis</t>
  </si>
  <si>
    <t>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</si>
  <si>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</si>
  <si>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</si>
  <si>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</si>
  <si>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</si>
  <si>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</si>
  <si>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</si>
  <si>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Nekustamā īpašuma nodoklis par ēkām</t>
  </si>
  <si>
    <t>4.1.2.1.</t>
  </si>
  <si>
    <t>Nekustamā īpašuma nodokļa par ēkām kārtējā gada maksājumi</t>
  </si>
  <si>
    <t>4.1.2.2.</t>
  </si>
  <si>
    <t>Nekustamā īpašuma nodokļa par ēkām parādi par iepriekšējiem gadiem</t>
  </si>
  <si>
    <t>2. Pārējie vispērējā kārtībā piešķirtie slēgtie asignējumi</t>
  </si>
  <si>
    <t>Nodeva par valsts proves uzraudzības īstenošanu</t>
  </si>
  <si>
    <t>9.1.7.0.</t>
  </si>
  <si>
    <t>Nodeva par īpašuma tiesību un ķīlas tiesību nostiprināšanu zemesgrāmatā un kancelejas nodeva par zemesgrāmatas veiktajām darbībām</t>
  </si>
  <si>
    <t>9.1.7.1.</t>
  </si>
  <si>
    <t>Kancelejas nodeva par zemesgrāmatas veiktajām darbībām attiecībā uz mantojumu un dāvinājumu</t>
  </si>
  <si>
    <t>9.1.7.2.</t>
  </si>
  <si>
    <t>Kancelejas nodeva par zemesgrāmatas veiktajām darbībām, kas iekasēta no fiziskām personām, izņemot mantojumus un dāvinājumus</t>
  </si>
  <si>
    <t>9.1.7.3.</t>
  </si>
  <si>
    <t>Kancelejas nodeva par zemesgrāmatas veiktajām darbībām, kas iekasēta no juridiskām personām, izņemot mantojumus un dāvinājumus</t>
  </si>
  <si>
    <t>9.1.7.4.</t>
  </si>
  <si>
    <t>Nodeva par īpašuma tiesību un ķīlas tiesību nostiprināšanu zemesgrāmatā attiecībā uz mantojumu un dāvinājumu</t>
  </si>
  <si>
    <t>9.1.7.5.</t>
  </si>
  <si>
    <t>Nodeva par īpašuma tiesību un ķīlas tiesību nostiprināšanu zemesgrāmatā, kas iekasēta no fiziskām personām, izņemot mantojumus un dāvinājumus</t>
  </si>
  <si>
    <t>9.1.7.6.</t>
  </si>
  <si>
    <t>Nodeva par īpašuma tiesību un ķīlas tiesību nostiprināšanu zemesgrāmatā, kas iekasēta no juridiskām personām, izņemot mantojumus un dāvinājumus</t>
  </si>
  <si>
    <t>9.1.8.0.</t>
  </si>
  <si>
    <t>Nodeva par Latvijas Republikas pasu un citu personu apliecinošu un tiesību apliecinošu dokumentu izsniegšanu</t>
  </si>
  <si>
    <t>9.1.8.1.</t>
  </si>
  <si>
    <t>Nodeva par pasu izsniegšanu</t>
  </si>
  <si>
    <t>9.1.8.2.</t>
  </si>
  <si>
    <t>Nodeva par personas apliecību izsniegšanu</t>
  </si>
  <si>
    <t>9.1.8.3.</t>
  </si>
  <si>
    <t>Nodeva par informācijas sniegšanu no Iedzīvotāju reģistra</t>
  </si>
  <si>
    <t>9.1.8.4.</t>
  </si>
  <si>
    <t>Nodeva par darba atļaujas pieprasīšanai nepieciešamo dokumentu izskatīšanu</t>
  </si>
  <si>
    <t>9.1.8.5.</t>
  </si>
  <si>
    <t>Nodeva par vīzas vai uzturēšanās atļaujas pieprasīšanai nepieciešamo dokumentu izskatīšanu un ar to saistītajiem pakalpojumiem</t>
  </si>
  <si>
    <t>9.1.9.0.</t>
  </si>
  <si>
    <t>Pārējās valsts nodevas par juridiskajiem un citiem pakalpojumiem</t>
  </si>
  <si>
    <t>9.1.9.1.</t>
  </si>
  <si>
    <t>Nodeva par konsulāro amatpersonu sniegtajiem pakalpojumiem</t>
  </si>
  <si>
    <t>9.1.9.2.</t>
  </si>
  <si>
    <t>Nodeva par muitas pakalpojumiem</t>
  </si>
  <si>
    <t>9.1.9.3.</t>
  </si>
  <si>
    <t>Atmaksa valsts pamatbudžetā par valsts budžeta iestādes Eiropas Sociālā fonda līdzfinansēto projektu un (vai) pasākumu īstenošanā veiktajiem kapitālajiem izdevumiem</t>
  </si>
  <si>
    <t>Atmaksa valsts pamatbudžetā par valsts budžeta iestādes Eiropas Lauksaimniecības virzības un garantiju fonda Virzības daļas līdzfinansēto projektu un (vai) pasākumu īstenošanā veiktajiem kapitālajiem izdevumiem</t>
  </si>
  <si>
    <t>Atmaksa valsts pamatbudžetā par valsts budžeta iestādes Zivsaimniecības vadības finansēšanas instrumenta līdzfinansēto projektu un (vai) pasākumu īstenošanā veiktajiem kapitālajiem izdevumiem</t>
  </si>
  <si>
    <t>3.0.</t>
  </si>
  <si>
    <t>2000</t>
  </si>
  <si>
    <t>Preces un pakalpojumi</t>
  </si>
  <si>
    <t>2100</t>
  </si>
  <si>
    <t>Komandējumi un dienesta braucieni</t>
  </si>
  <si>
    <t>2110</t>
  </si>
  <si>
    <t>Iekšzemes komandējumi un dienesta braucieni</t>
  </si>
  <si>
    <t>2111</t>
  </si>
  <si>
    <t>Dienas nauda</t>
  </si>
  <si>
    <t>2112</t>
  </si>
  <si>
    <t>Pārējie komandējumu un dienesta braucienu izdevumi</t>
  </si>
  <si>
    <t>2120</t>
  </si>
  <si>
    <t>Ārvalstu komandējumi un dienesta braucieni</t>
  </si>
  <si>
    <t>2121</t>
  </si>
  <si>
    <t>2122</t>
  </si>
  <si>
    <t>Pārējie komandējumu izdevumi</t>
  </si>
  <si>
    <t>2200</t>
  </si>
  <si>
    <t>Pakalpojumi</t>
  </si>
  <si>
    <t>2210</t>
  </si>
  <si>
    <t>Pasta, telefona un citi sakaru pakalpojumi</t>
  </si>
  <si>
    <t>2219</t>
  </si>
  <si>
    <t>Pārējie sakaru pakalpojumi</t>
  </si>
  <si>
    <t>2220</t>
  </si>
  <si>
    <t>Izdevumi par komunālajiem pakalpojumiem</t>
  </si>
  <si>
    <t>2221</t>
  </si>
  <si>
    <t>Izdevumi par apkuri</t>
  </si>
  <si>
    <t>2222</t>
  </si>
  <si>
    <t>Izdevumi par ūdeni un kanalizāciju</t>
  </si>
  <si>
    <t>2223</t>
  </si>
  <si>
    <t>Izdevumi par elektroenerģiju</t>
  </si>
  <si>
    <t>2229</t>
  </si>
  <si>
    <t>Izdevumi par pārējiem komunālajiem pakalpojumiem</t>
  </si>
  <si>
    <t>2230</t>
  </si>
  <si>
    <t>Iestādes administratīvie izdevumi un ar iestādes darbības nodrošināšanu saistītie izdevumi</t>
  </si>
  <si>
    <t>2231</t>
  </si>
  <si>
    <t>Administratīvie izdevumi un sabiedriskās attiecības, kursu un semināru organizēšana</t>
  </si>
  <si>
    <t>2232</t>
  </si>
  <si>
    <t>Uz līguma pamata pieaicināto ekspertu izdevumi</t>
  </si>
  <si>
    <t>2234</t>
  </si>
  <si>
    <t>Normatīvajos aktos noteiktie darba devēja veselības izdevumi darba ņēmējiem</t>
  </si>
  <si>
    <t>2239</t>
  </si>
  <si>
    <t>Pārējie iestādes administratīvie izdevumi un ar iestādes darbības nodrošināšanu saistītie pakalpojumi</t>
  </si>
  <si>
    <t>2240</t>
  </si>
  <si>
    <t>Remontdarbi un iestāžu uzturēšanas pakalpojumi (izņemot ēku, būvju un ceļu kapitālo remontu)</t>
  </si>
  <si>
    <t>2242</t>
  </si>
  <si>
    <t>Transportlīdzekļu uzturēšana un remonts</t>
  </si>
  <si>
    <t>2243</t>
  </si>
  <si>
    <t>Iekārtas, inventāra un aparatūras remonts, tehniskā apkalpošana</t>
  </si>
  <si>
    <t>2260</t>
  </si>
  <si>
    <t>Īre un noma</t>
  </si>
  <si>
    <t>2261</t>
  </si>
  <si>
    <t>Ēku, telpu īre un noma</t>
  </si>
  <si>
    <t>2262</t>
  </si>
  <si>
    <t>Transportlīdzekļu noma</t>
  </si>
  <si>
    <t>2264</t>
  </si>
  <si>
    <t>Iekārtu un inventāra īre un noma</t>
  </si>
  <si>
    <t>2269</t>
  </si>
  <si>
    <t>Pārējā noma</t>
  </si>
  <si>
    <t>2270</t>
  </si>
  <si>
    <t>Citi pakalpojumi</t>
  </si>
  <si>
    <t>2279</t>
  </si>
  <si>
    <t>Pārējie iepriekš neklasificētie pakalpojumu veidi</t>
  </si>
  <si>
    <t>12.3.7.0.</t>
  </si>
  <si>
    <t>Ieņēmumi no Civilās aviācijas administrācijas</t>
  </si>
  <si>
    <t>12.3.8.0.</t>
  </si>
  <si>
    <t>Ieņēmumi no maksājumiem par liekajiem krājumiem saistībā ar Latvijas pievienošanos Eiropas Savienībai</t>
  </si>
  <si>
    <t>12.3.9.0.</t>
  </si>
  <si>
    <t>Citi dažādi nenodokļu ieņēmumi</t>
  </si>
  <si>
    <t>12.3.9.1.</t>
  </si>
  <si>
    <t>Ieņēmumu daļa par aeronavigācijas pakalpojumiem Rīgas lidojumu informācijas rajonā</t>
  </si>
  <si>
    <t>12.3.9.2.</t>
  </si>
  <si>
    <t>Maksājumi par konkursa vai izsoles nolikumu</t>
  </si>
  <si>
    <t>12.3.9.3.</t>
  </si>
  <si>
    <t>Piedzītie un labprātīgi atmaksātie līdzekļi</t>
  </si>
  <si>
    <t>12.3.9.4.</t>
  </si>
  <si>
    <t>Ieņēmumi no adrošinātāja vai biedrības "Latvijas Transportlīdzekļu apdrošinātāju birjos" par atlīdzinātajiem izdevumiem</t>
  </si>
  <si>
    <t>12.3.9.9.</t>
  </si>
  <si>
    <t>Pārējie dažādi nenodokļu ieņēmumi, kas nav iepriekš klasificēti šajā klasifikācijā</t>
  </si>
  <si>
    <t>13.0.0.0.</t>
  </si>
  <si>
    <t>IEŅĒMUMI NO VALSTS (PAŠVALDĪBU) ĪPAŠUMA IZNOMĀŠANAS, PĀRDOŠANAS UN NO NODOKĻU PAMATPARĀDA KAPITALIZĀCIJAS</t>
  </si>
  <si>
    <t>13.1.0.0.</t>
  </si>
  <si>
    <t>Ieņēmumi no ēku un būvju īpašuma pārdošanas</t>
  </si>
  <si>
    <t>13.2.0.0.</t>
  </si>
  <si>
    <t>Ieņēmumi no zemes, meža īpašuma pārdošanas</t>
  </si>
  <si>
    <t>13.2.1.0.</t>
  </si>
  <si>
    <t>Ieņēmumi no zemes īpašuma pārdošanas</t>
  </si>
  <si>
    <t>13.2.2.0.</t>
  </si>
  <si>
    <t>Saņemto vidēja termiņa aizņēmumu atmaksa</t>
  </si>
  <si>
    <t>F40221020</t>
  </si>
  <si>
    <t>Saņemto fiksētas likmes vidēja termiņa aizņēmumu atmaksa</t>
  </si>
  <si>
    <t>F40221120</t>
  </si>
  <si>
    <t>F40221220</t>
  </si>
  <si>
    <t>F40221320</t>
  </si>
  <si>
    <t>F40222020</t>
  </si>
  <si>
    <t>Saņemto mainīgas likmes vidēja termiņa aizņēmumu atmaksa</t>
  </si>
  <si>
    <t>F40222120</t>
  </si>
  <si>
    <t>F40222220</t>
  </si>
  <si>
    <t>F40222320</t>
  </si>
  <si>
    <t>F40223020</t>
  </si>
  <si>
    <t>Saņemto bezprocentu likmes vidēja termiņa aizņēmumu atmaksa</t>
  </si>
  <si>
    <t>F40223120</t>
  </si>
  <si>
    <t>F40223220</t>
  </si>
  <si>
    <t>F40223320</t>
  </si>
  <si>
    <t>F40320010</t>
  </si>
  <si>
    <t>Saņemtie ilgtermiņa aizņēmumi</t>
  </si>
  <si>
    <t>F40321010</t>
  </si>
  <si>
    <t>Saņemtie fiksētas likmes ilgtermiņa aizņēmumi</t>
  </si>
  <si>
    <t>F40321110</t>
  </si>
  <si>
    <t>Fiksētas likmes ilgtermiņa aizņēmumi latos</t>
  </si>
  <si>
    <t>F40321210</t>
  </si>
  <si>
    <t>Fiksētas likmes ilgtermiņa aizņēmumi eiro valūtā (latos)</t>
  </si>
  <si>
    <t>F40321310</t>
  </si>
  <si>
    <t>Fiksētas likmes ilgtermiņa aizņēmumi pārējās valūtās (latos)</t>
  </si>
  <si>
    <t>F40322010</t>
  </si>
  <si>
    <t>Saņemtie mainīgas likmes ilgtermiņa aizņēmumi</t>
  </si>
  <si>
    <t>F40322110</t>
  </si>
  <si>
    <t>Mainīgas likmes ilgtermiņa aizņēmumi latos</t>
  </si>
  <si>
    <t>F40322210</t>
  </si>
  <si>
    <t>Mainīgas likmes ilgtermiņa aizņēmumi eiro valūtā (latos)</t>
  </si>
  <si>
    <t>F40322310</t>
  </si>
  <si>
    <t>Mainīgas likmes ilgtermiņa aizņēmumi pārējās valūtās (latos)</t>
  </si>
  <si>
    <t>F40323010</t>
  </si>
  <si>
    <t>Saņemtie bezprocentu likmes ilgtermiņa aizņēmumi</t>
  </si>
  <si>
    <t>F40323110</t>
  </si>
  <si>
    <t>Bezprocentu likmes ilgtermiņa aizņēmumi latos</t>
  </si>
  <si>
    <t>F40323210</t>
  </si>
  <si>
    <t>Bezprocentu likmes ilgtermiņa aizņēmumi eiro valūtā (latos)</t>
  </si>
  <si>
    <t>F40323310</t>
  </si>
  <si>
    <t>Bezprocentu likmes ilgtermiņa aizņēmumi pārējās valūtās (latos)</t>
  </si>
  <si>
    <t>F40320020</t>
  </si>
  <si>
    <t>Saņemto ilgtermiņa aizņēmumu atmaksa</t>
  </si>
  <si>
    <t>F40321020</t>
  </si>
  <si>
    <t>Saņemto fiksētas likmes ilgtermiņa aizņēmumu atmaksa</t>
  </si>
  <si>
    <t>F40321120</t>
  </si>
  <si>
    <t>F40321220</t>
  </si>
  <si>
    <t>F40321320</t>
  </si>
  <si>
    <t>F40322020</t>
  </si>
  <si>
    <t>Saņemto mainīgas likmes ilgtermiņa aizņēmumu atmaksa</t>
  </si>
  <si>
    <t>F40322120</t>
  </si>
  <si>
    <t>F40322220</t>
  </si>
  <si>
    <t>Naudas sodi, ko uzliek tiesībsargājošās un aizsardzības iestādes</t>
  </si>
  <si>
    <t>10.1.1.1.</t>
  </si>
  <si>
    <t>Naudas sodi, ko uzliek tiesu iestādes</t>
  </si>
  <si>
    <t>10.1.1.2.</t>
  </si>
  <si>
    <t>Naudas sodi, ko uzliek Valsts policija (izņemot Ceļu policiju)</t>
  </si>
  <si>
    <t>10.1.1.3.</t>
  </si>
  <si>
    <t>Naudas sodi, ko uzliek Korupcijas novēršanas un apkarošanas birojs</t>
  </si>
  <si>
    <t>10.1.1.4.</t>
  </si>
  <si>
    <t>Naudas sodi, ko uzliek Ceļu policija</t>
  </si>
  <si>
    <t>10.1.1.5.</t>
  </si>
  <si>
    <t>Naudas sodi, ko uzliek Valsts ugunsdzēsības un glābšanas dienests</t>
  </si>
  <si>
    <t>10.1.1.6.</t>
  </si>
  <si>
    <t>Naudas sodi, ko uzliek Jūras spēki</t>
  </si>
  <si>
    <t>10.1.1.7.</t>
  </si>
  <si>
    <t>Naudas sodi, ko uzliek Valsts robežsardze</t>
  </si>
  <si>
    <t>10.1.1.8.</t>
  </si>
  <si>
    <t>Naudas sodi, ko uzliek Autotransporta direkcija</t>
  </si>
  <si>
    <t>10.1.2.0.</t>
  </si>
  <si>
    <t>Naudas sodi, ko uzliek Valsts ieņēmumu dienests</t>
  </si>
  <si>
    <t>10.1.2.1.</t>
  </si>
  <si>
    <t>Naudas sodi, ko uzliek Valsts ieņēmumu dienesta iestādes</t>
  </si>
  <si>
    <t>10.1.2.2.</t>
  </si>
  <si>
    <t>Naudas sodi, ko uzliek Valsts ieņēmumu dienesta Akcīzes preču pārvalde</t>
  </si>
  <si>
    <t>10.1.2.3.</t>
  </si>
  <si>
    <t>Naudas sodi, ko uzliek Valsts ieņēmumu dienesta muitas iestādes</t>
  </si>
  <si>
    <t>10.1.3.0.</t>
  </si>
  <si>
    <t>Naudas sodi par kaitējumu videi</t>
  </si>
  <si>
    <t>10.1.3.1.</t>
  </si>
  <si>
    <t>Naudas sodi par zivju resursiem nodarītajiem zaudējumiem</t>
  </si>
  <si>
    <t>10.1.3.2.</t>
  </si>
  <si>
    <t>Naudas sodi par meža resursiem nodarītajiem kaitējumiem</t>
  </si>
  <si>
    <t>10.1.3.3.</t>
  </si>
  <si>
    <t>Naudas sodi par vides aizsardzības prasību regulējošo tiesību aktu pārkāpumiem</t>
  </si>
  <si>
    <t>10.1.4.0.</t>
  </si>
  <si>
    <t>Naudas sodi, ko uzliek pašvaldības</t>
  </si>
  <si>
    <t>10.1.9.0.</t>
  </si>
  <si>
    <t>Pārējie naudas sodi</t>
  </si>
  <si>
    <t>10.1.9.1.</t>
  </si>
  <si>
    <t>Naudas sodi, ko uzliek Centrālā Statistikas pārvalde</t>
  </si>
  <si>
    <t>10.1.9.2.</t>
  </si>
  <si>
    <t>Naudas sodi, ko uzliek Datu valsts inspekcija</t>
  </si>
  <si>
    <t>10.1.9.3.</t>
  </si>
  <si>
    <t>Nenodokļu ieņēmumi un ieņēmumi no zaudējumu atlīdzībām un kompensācijām</t>
  </si>
  <si>
    <t>12.2.1.0.</t>
  </si>
  <si>
    <t>Ieņēmumi no politisko organizāciju (partiju) pretlikumīgo un anonīmo dāvinājumu (ziedojumu) finanšu līdzekļu pārskaitījuma valsts budžetā</t>
  </si>
  <si>
    <t>12.2.2.0.</t>
  </si>
  <si>
    <t>Ieņēmumi no valsts amatpersonas labprātīgas atlīdzības par valstij nodarīto zaudējumu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</si>
  <si>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</si>
  <si>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</si>
  <si>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</si>
  <si>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 )</t>
  </si>
  <si>
    <t>12.2.5.0.</t>
  </si>
  <si>
    <t>Ieņēmumi no ieturētā nodrošinājuma lauksaimniecības un pārstrādāto lauksaimniecības produktu ārējās tirdzniecības režīma noteikumu kārtības neievērošanu</t>
  </si>
  <si>
    <t>12.2.6.0.</t>
  </si>
  <si>
    <t>Ieņēmumi no zaudējumu atlīdzības par meža resursiem nodarītiem kaitējumiem</t>
  </si>
  <si>
    <t>12.2.7.0.</t>
  </si>
  <si>
    <t>Ieņēmumi no zaudējumu atlīdzības par zivju resursiem nodarītiem zaudējumiem</t>
  </si>
  <si>
    <t>12.2.8.0.</t>
  </si>
  <si>
    <t>Ieņēmumi no zaudējumu atlīdzības par videi nodarītajiem zaudējumiem</t>
  </si>
  <si>
    <t>12.2.9.0.</t>
  </si>
  <si>
    <t>Ieņēmumi no mobilo telekomunikāciju licences izsoles</t>
  </si>
  <si>
    <t>12.3.0.0.</t>
  </si>
  <si>
    <t>Dažādi nenodokļu ieņēmumi</t>
  </si>
  <si>
    <t>12.3.1.0.</t>
  </si>
  <si>
    <t>Ieņēmumi no privatizācijas</t>
  </si>
  <si>
    <t>12.3.1.1.</t>
  </si>
  <si>
    <t>Ieņēmumi no apbūvēta zemesgabala privatizācijas</t>
  </si>
  <si>
    <t>12.3.1.2.</t>
  </si>
  <si>
    <t>Ieņēmumi no dzīvojamo māju privatizācijas</t>
  </si>
  <si>
    <t>12.3.1.3.</t>
  </si>
  <si>
    <t>Ieņēmumi no neapbūvēta zemesgabala privatizācijas</t>
  </si>
  <si>
    <t>12.3.2.0.</t>
  </si>
  <si>
    <t>Kreditoru un deponentu parādu summas, kurām iestājas prasības noilgums</t>
  </si>
  <si>
    <t>12.3.3.0.</t>
  </si>
  <si>
    <t>Kredītiestāžu iemaksas no atgūtajiem zaudētajiem kredītiem</t>
  </si>
  <si>
    <t>12.3.4.0.</t>
  </si>
  <si>
    <t>Ieņēmumi no budžeta iestāžu saņemto un iepriekšējos gados neizlietoto budžeta līdzekļu atmaksāšanas</t>
  </si>
  <si>
    <t>12.3.5.0.</t>
  </si>
  <si>
    <t>Ieņēmumi no Dzelzceļa infrastruktūras fonda</t>
  </si>
  <si>
    <t>12.3.6.0.</t>
  </si>
  <si>
    <t>Ostu pārvalžu iemaksas</t>
  </si>
  <si>
    <t>Mainīgas likmes vidēja termiņa noguldījumu pārējās valūtās samazinājums (latos)</t>
  </si>
  <si>
    <t>F29310020</t>
  </si>
  <si>
    <t>Ilgtermiņa noguldījumu samazinājums</t>
  </si>
  <si>
    <t>F29311020</t>
  </si>
  <si>
    <t>Fiksētas likmes ilgtermiņa noguldījumu samazinājums</t>
  </si>
  <si>
    <t>F29311120</t>
  </si>
  <si>
    <t>Fiksētas likmes ilgtermiņa noguldījumu latos samazinājums</t>
  </si>
  <si>
    <t>F29311220</t>
  </si>
  <si>
    <t>Fiksētas likmes ilgtermiņa noguldījumu eiro valūtā samazinājums (latos)</t>
  </si>
  <si>
    <t>F29311320</t>
  </si>
  <si>
    <t>Fiksētas likmes ilgtermiņa noguldījumu pārējās valūtās samazinājums (latos)</t>
  </si>
  <si>
    <t>F29312020</t>
  </si>
  <si>
    <t>Mainīgas likmes ilgtermiņa noguldījumu samazinājums</t>
  </si>
  <si>
    <t>F29312120</t>
  </si>
  <si>
    <t>Mainīgas likmes ilgtermiņa noguldījumu latos samazinājums</t>
  </si>
  <si>
    <t>F29312220</t>
  </si>
  <si>
    <t>Mainīgas likmes ilgtermiņa noguldījumu eiro valūtā samazinājums (latos)</t>
  </si>
  <si>
    <t>F29312320</t>
  </si>
  <si>
    <t>Mainīgas likmes ilgtermiņa noguldījumu pārējās valūtās samazinājums (latos)</t>
  </si>
  <si>
    <t>F30010000</t>
  </si>
  <si>
    <t>Iegādātie parāda vērtspapīri, izņemot atvasinātos finanšu instrumentus</t>
  </si>
  <si>
    <t>F30110010</t>
  </si>
  <si>
    <t>Īstermiņa parāda vērtspapīru iegāde</t>
  </si>
  <si>
    <t>F30111010</t>
  </si>
  <si>
    <t>Fiksētas likmes īstermiņa parāda vērtspapīru iegāde</t>
  </si>
  <si>
    <t>F30111110</t>
  </si>
  <si>
    <t>Fiksētas likmes īstermiņa parāda vērtspapīri latos</t>
  </si>
  <si>
    <t>F30111210</t>
  </si>
  <si>
    <t>Fiksētas likmes īstermiņa parāda vērtspapīri eiro valūtā (latos)</t>
  </si>
  <si>
    <t>F30111310</t>
  </si>
  <si>
    <t>Fiksētas likmes īstermiņa parāda vērtspapīri pārējās valūtās (latos)</t>
  </si>
  <si>
    <t>F30112010</t>
  </si>
  <si>
    <t>Mainīgas likmes īstermiņa parāda vērtspapīru iegāde</t>
  </si>
  <si>
    <t>F30112110</t>
  </si>
  <si>
    <t>Mainīgas likmes īstermiņa parāda vērtspapīri latos</t>
  </si>
  <si>
    <t>F30112210</t>
  </si>
  <si>
    <t>Mainīgas likmes īstermiņa parāda vērtspapīri eiro valūtā (latos)</t>
  </si>
  <si>
    <t>F30112310</t>
  </si>
  <si>
    <t>Mainīgas likmes īstermiņa parāda vērtspapīri pārējās valūtās (latos)</t>
  </si>
  <si>
    <t>F30110020</t>
  </si>
  <si>
    <t>Īstermiņa parāda vērtspapīru pārdošana</t>
  </si>
  <si>
    <t>F30111020</t>
  </si>
  <si>
    <t>Fiksētas likmes īstermiņa parāda vērtspapīru pārdošana</t>
  </si>
  <si>
    <t>F30111120</t>
  </si>
  <si>
    <t>F30111220</t>
  </si>
  <si>
    <t>F30111320</t>
  </si>
  <si>
    <t>F30112020</t>
  </si>
  <si>
    <t>Mainīgas likmes īstermiņa parāda vērtspapīru pārdošana</t>
  </si>
  <si>
    <t>F30112120</t>
  </si>
  <si>
    <t>F30112220</t>
  </si>
  <si>
    <t>F30112320</t>
  </si>
  <si>
    <t>F30210010</t>
  </si>
  <si>
    <t>Vidēja termiņa parāda vērtspapīru iegāde</t>
  </si>
  <si>
    <t>F30211010</t>
  </si>
  <si>
    <t>Fiksētas likmes vidēja termiņa parāda vērtspapīru iegāde</t>
  </si>
  <si>
    <t>F30211110</t>
  </si>
  <si>
    <t>Fiksētas likmes vidēja termiņa parāda vērtspapīri latos</t>
  </si>
  <si>
    <t>F30211210</t>
  </si>
  <si>
    <t>Fiksētas likmes vidēja termiņa parāda vērtspapīri eiro valūtā (latos)</t>
  </si>
  <si>
    <t>F30211310</t>
  </si>
  <si>
    <t>Fiksētas likmes vidēja termiņa parāda vērtspapīri pārējās valūtās (latos)</t>
  </si>
  <si>
    <t>F30212010</t>
  </si>
  <si>
    <t>Mainīgas likmes vidēja termiņa parāda vērtspapīru iegāde</t>
  </si>
  <si>
    <t>F30212110</t>
  </si>
  <si>
    <t>1.3.</t>
  </si>
  <si>
    <t>Subsīdijas, dotācijas un sociālie pabalsti (3000+6000)</t>
  </si>
  <si>
    <t>3000</t>
  </si>
  <si>
    <t>Subsīdijas un dotācijas</t>
  </si>
  <si>
    <t>Maksa par izglītības pakalpojumiem</t>
  </si>
  <si>
    <t>21.3.5.1.</t>
  </si>
  <si>
    <t>Mācību maksa</t>
  </si>
  <si>
    <t>21.3.5.2.</t>
  </si>
  <si>
    <t>Ieņēmumi no vecāku maksām</t>
  </si>
  <si>
    <t>21.3.5.9.</t>
  </si>
  <si>
    <t>Pārējie ieņēmumi par izglītības pakalpojumiem</t>
  </si>
  <si>
    <t>21.3.6.0.</t>
  </si>
  <si>
    <t>Ieņēmumi no lauksaimnieciskās darbības</t>
  </si>
  <si>
    <t>Mainīgas likmes vidēja termiņa parāda vērtspapīru emisija</t>
  </si>
  <si>
    <t>F30222110</t>
  </si>
  <si>
    <t>F30222210</t>
  </si>
  <si>
    <t>F30222310</t>
  </si>
  <si>
    <t>F30220020</t>
  </si>
  <si>
    <t>Vidēja termiņa parāda vērtspapīru dzēšana</t>
  </si>
  <si>
    <t>F30221020</t>
  </si>
  <si>
    <t>Fiksētas likmes vidēja termiņa parāda vērtspapīru dzēšana</t>
  </si>
  <si>
    <t>F30221120</t>
  </si>
  <si>
    <t>F30221220</t>
  </si>
  <si>
    <t>F30221320</t>
  </si>
  <si>
    <t>F30222020</t>
  </si>
  <si>
    <t>Mainīgas likmes vidēja termiņa parāda vērtspapīru dzēšana</t>
  </si>
  <si>
    <t>F30222120</t>
  </si>
  <si>
    <t>F30222220</t>
  </si>
  <si>
    <t>F30222320</t>
  </si>
  <si>
    <t>F30320010</t>
  </si>
  <si>
    <t>Ilgtermiņa parāda vērtspapīru emisija</t>
  </si>
  <si>
    <t>F30321010</t>
  </si>
  <si>
    <t>Fiksētas likmes ilgtermiņa parāda vērtspapīru emisija</t>
  </si>
  <si>
    <t>F30321110</t>
  </si>
  <si>
    <t>F30321210</t>
  </si>
  <si>
    <t>F30321310</t>
  </si>
  <si>
    <t>F30322010</t>
  </si>
  <si>
    <t>Mainīgas likmes ilgtermiņa parāda vērtspapīru emisija</t>
  </si>
  <si>
    <t>F30322110</t>
  </si>
  <si>
    <t>F30322210</t>
  </si>
  <si>
    <t>F30322310</t>
  </si>
  <si>
    <t>F30320020</t>
  </si>
  <si>
    <t>Ilgtermiņa parāda vērtspapīru dzēšana</t>
  </si>
  <si>
    <t>F30321020</t>
  </si>
  <si>
    <t>Fiksētas likmes ilgtermiņa parāda vērtspapīru dzēšana</t>
  </si>
  <si>
    <t>F30321120</t>
  </si>
  <si>
    <t>F30321220</t>
  </si>
  <si>
    <t>F30321320</t>
  </si>
  <si>
    <t>F30322020</t>
  </si>
  <si>
    <t>Mainīgas likmes ilgtermiņa parāda vērtspapīru dzēšana</t>
  </si>
  <si>
    <t>F30322120</t>
  </si>
  <si>
    <t>F30322220</t>
  </si>
  <si>
    <t>F30322320</t>
  </si>
  <si>
    <t>F40010000</t>
  </si>
  <si>
    <t>Aizdevumi</t>
  </si>
  <si>
    <t>Informatīvi</t>
  </si>
  <si>
    <t>Ieņēmumi no citu Eiropas Savienības politiku instrumentu līdzfinansēto projektu un pasākumu īstenošanas un citu valstu finanšu palīdzības programmu īstenošanas</t>
  </si>
  <si>
    <t>21.1.9.1.</t>
  </si>
  <si>
    <t>5200</t>
  </si>
  <si>
    <t>Pamatlīdzekļi</t>
  </si>
  <si>
    <t>5210</t>
  </si>
  <si>
    <t>Zeme, ēkas un būves</t>
  </si>
  <si>
    <t>5212</t>
  </si>
  <si>
    <t>Nedzīvojamās ēkas</t>
  </si>
  <si>
    <t>5230</t>
  </si>
  <si>
    <t>Pārējie pamatlīdzekļi</t>
  </si>
  <si>
    <t>5238</t>
  </si>
  <si>
    <t>Datortehnika, sakaru un cita biroja tehnika</t>
  </si>
  <si>
    <t>5239</t>
  </si>
  <si>
    <t>Pārējie iepriekš neklasificētie pamatlīdzekļi</t>
  </si>
  <si>
    <t>No invaliditātes, maternitātes un slimības speciālā budžeta ieskaitītie līdzekļi Valsts sociālās apdrošināšanas aģentūrai</t>
  </si>
  <si>
    <t>18.5.3.0.</t>
  </si>
  <si>
    <t>Transferta pārskaitījumi viena speciālā budžeta veida ietvaros</t>
  </si>
  <si>
    <t>18.6.0.0.</t>
  </si>
  <si>
    <t>Pašvaldību budžetā saņemtie uzturēšanas izdevumu transferti no valsts budžeta</t>
  </si>
  <si>
    <t>18.6.1.0.</t>
  </si>
  <si>
    <t>Pašvaldību budžetā saņemtā valsts budžeta dotācija</t>
  </si>
  <si>
    <t>18.6.2.0.</t>
  </si>
  <si>
    <t>Pašvaldību budžetā saņemtās valsts budžeta mērķdotācijas</t>
  </si>
  <si>
    <t>18.6.3.0.</t>
  </si>
  <si>
    <t>Pašvaldību budžetā saņemtie uzturēšanas izdevumu transferti ārvalstu finanšu palīdzības projektu īstenošanai no valsts budžeta iestādēm</t>
  </si>
  <si>
    <t>ĀRVALSTU FINANŠU PALĪDZĪBA IESTĀDES IEŅĒMUMOS</t>
  </si>
  <si>
    <t>21.1.0.0.</t>
  </si>
  <si>
    <t>Budžeta iestādes ieņēmumi no ārvalstu finanšu palīdzības</t>
  </si>
  <si>
    <t>21.1.1.0.</t>
  </si>
  <si>
    <t>Ieņēmumi no valūtas kursa svārstībām attiecībā uz ārvalstu finanšu palīdzības līdzekļiem</t>
  </si>
  <si>
    <t>21.1.1.1.</t>
  </si>
  <si>
    <t>Ieņēmumi no valūtas kursa svārstībām attiecībā uz pamatbudžeta ārvalstu finanšu palīdzības līdzekļiem</t>
  </si>
  <si>
    <t>21.1.1.2.</t>
  </si>
  <si>
    <t>Ieņēmumi no valūtas kursa svārstībām attiecībā uz speciālā budžeta ārvalstu finanšu palīdzības līdzekļiem</t>
  </si>
  <si>
    <t>21.1.1.3.</t>
  </si>
  <si>
    <t>Ieņēmumi no valūtas kursa svārstībām attiecībā uz ziedojumu un dāvinājumu budžetu ārvalstu finanšu palīdzības līdzekļiem</t>
  </si>
  <si>
    <t>21.1.1.4.</t>
  </si>
  <si>
    <t>Ieņēmumi no valūtas kursa svārstībām attiecībā uz citu budžetu ārvalstu finanšu palīdzības līdzekļiem</t>
  </si>
  <si>
    <t>21.1.2.0.</t>
  </si>
  <si>
    <t>Ieņēmumu zaudējumi no valūtas kursa svārstībām attiecībā uz ārvalstu finanšu palīdzības līdzekļiem</t>
  </si>
  <si>
    <t>21.1.2.1.</t>
  </si>
  <si>
    <t>Ieņēmumu zaudējumi no valūtas kursa svārstībām attiecībā uz pamatbudžeta ārvalstu finanšu palīdzības līdzekļiem</t>
  </si>
  <si>
    <t>21.1.2.2.</t>
  </si>
  <si>
    <t>Ieņēmumu zaudējumi no valūtas kursa svārstībām attiecībā uz speciālā budžeta ārvalstu finanšu palīdzības līdzekļiem</t>
  </si>
  <si>
    <t>21.1.2.3.</t>
  </si>
  <si>
    <t>Ieņēmumu zaudējumi no valūtas kursa svārstībām attiecībā uz ziedojumu un dāvinājumu budžeta ārvalstu finanšu palīdzības līdzekļiem</t>
  </si>
  <si>
    <t>21.1.2.4.</t>
  </si>
  <si>
    <t>Ieņēmumu zaudējumi no valūtas kursa svārstībām attiecībā uz citu budžetu ārvalstu finanšu palīdzības līdzekļiem</t>
  </si>
  <si>
    <t>21.1.4.0.</t>
  </si>
  <si>
    <t>Procentu ieņēmumi par ārvalstu finanšu palīdzības budžeta līdzekļu ieguldījumiem depozītā vai kontu atlikumiem</t>
  </si>
  <si>
    <t>21.1.5.0.</t>
  </si>
  <si>
    <t>Eiropas Savienības līdzfinansējums Kohēzijas projektu īstenošanai</t>
  </si>
  <si>
    <t>21.1.7.0.</t>
  </si>
  <si>
    <t>Atlīdzība par Eiropas Savienības finansēto projektu veiktajiem neattaisnotajiem izdevumiem iepriekšējos saimnieciskajos gados</t>
  </si>
  <si>
    <t>21.1.7.1.</t>
  </si>
  <si>
    <t>Atlīdzība par Kohēzijas projektu Eiropas Savienības finansējuma neattaisnotajiem izdevumiem par iepriekšējiem saimnieciskiem gadiem</t>
  </si>
  <si>
    <t>21.1.7.2.</t>
  </si>
  <si>
    <t>Atlīdzība par SAPARD programmu Eiropas Savienības finansējuma neattaisnotajiem izdevumiem par iepriekšējiem saimnieciskiem gadiem</t>
  </si>
  <si>
    <t>21.1.8.0.</t>
  </si>
  <si>
    <t>Naudas sodi par Eiropas Savienības finansējuma neattaisnotajiem izdevumiem</t>
  </si>
  <si>
    <t>21.1.8.1.</t>
  </si>
  <si>
    <t>Naudas sodi par Kohēzijas projektu Eiropas Savienības finansējuma neattaisnotajiem izdevumiem</t>
  </si>
  <si>
    <t>21.1.8.2.</t>
  </si>
  <si>
    <t>Naudas sodi par SAPARD programmu Eiropas Savienības finansējuma neattaisnotajiem izdevumiem</t>
  </si>
  <si>
    <t>21.1.9.0.</t>
  </si>
  <si>
    <t>7500</t>
  </si>
  <si>
    <t>Uzturēšanas izdevumu atmaksa valsts budžetam</t>
  </si>
  <si>
    <t>7510</t>
  </si>
  <si>
    <t>Atmaksa valsts pamatbudžetā par veiktajiem uzturēšanas izdevumiem Eiropas Savienības fondu līdzfinansētajos projektos</t>
  </si>
  <si>
    <t>Ieslodzījuma vietas \\ Ieslodzījumu vietas un Valsts probācijas dienests</t>
  </si>
  <si>
    <t>Lauksaimniecība, mežsaimniecība, zivsaimniecība un medniecība \\ Lauksaimniecība (zemkopība), mežsaimniecība (mežkopība), zivsaimniecība (zvejniecība) un medniecība</t>
  </si>
  <si>
    <t>Zivsaimniecība un medniecība \\ Zivsaimniecība</t>
  </si>
  <si>
    <t>Atbalsts lauksaimniecības, mežsaimniecības, zivsaimniecības un medniecības nozaru pasākumiem \\ Atbalsts lauksaimniecības (zemkopības), mežsaimniecības (mežkopības), zivsaimniecības (zvejniecības) un medniecības nozaru pasākumiem</t>
  </si>
  <si>
    <t>Ieguves rūpniecība, apstrādes rūpniecība un būvniecība \\ Kalnrūpniecība, rūpniecība un būvniecība</t>
  </si>
  <si>
    <t>Ieguves rūpniecības, apstrādes rūpniecības un būvniecības lietišķie pētījumi un eksperimentālās izstrādnes \\ Kalnrūpniecības, rūpniecības un celtniecības lietišķie pētījumi un eksperimentālās izstrādnes</t>
  </si>
  <si>
    <t>Mežsaimniecība \\ Mežsaimniecība un medniecība</t>
  </si>
  <si>
    <t>Medikamenti \\ Zāles</t>
  </si>
  <si>
    <t>Citi ārstniecības līdzekļi \\ Medicīniskās ierīces. Citi medicīnas produkti</t>
  </si>
  <si>
    <t>Vidējā medicīniskā personāla pakalpojumi \\ Pārējie ambulatorie pakalpojumi</t>
  </si>
  <si>
    <t>Elektroniskie sabiedrības saziņas līdzekļi \\ Radio un televīzija</t>
  </si>
  <si>
    <t>Pedagogu profesionālās meistarības pilnveidošana, rezidentu apmācība un tālākizglītība, Valsts administrācijas skolas nodrošinātā apmācība \\ Pedagogu profesionālās meistarības pilnveidošana</t>
  </si>
  <si>
    <t>01.320</t>
  </si>
  <si>
    <t>Vispārējās nozīmes plānošanas un statistikas dienestu darbība. Reģionālā politika. Pašvaldību darbības parraudzība.</t>
  </si>
  <si>
    <t>01.330</t>
  </si>
  <si>
    <t>Pārējo vispārējas nozīmes dienestu darbība un pakalpojumi</t>
  </si>
  <si>
    <t>01.400</t>
  </si>
  <si>
    <t>Fundamentāli zinātniskie pētījumi</t>
  </si>
  <si>
    <t>01.500</t>
  </si>
  <si>
    <t>Lietišķie pētījumi un eksperimentālās izstrādnes</t>
  </si>
  <si>
    <t>01.501</t>
  </si>
  <si>
    <t>Vispārējas nozīmes vadības dienestu vajadzībām veiktie lietišķie pētījumi un eksperimentālās izstrādnes, ja tās tiek finansētas ar Izglītības un zinātnes ministrijas starpniecību</t>
  </si>
  <si>
    <t>01.502</t>
  </si>
  <si>
    <t>Aizsardzības lietišķie pētījumi un eksperimentālās izstrādnes,ja tās tiek finansētas ar Izglītības un zinātnes ministrijas starpniecību</t>
  </si>
  <si>
    <t>01.503</t>
  </si>
  <si>
    <t>Sabiedriskās kārtības un drošības lietišķie pētījumi un eksperimentālās izstrādnes, ja tās tiek finansētas ar Izglītības un zinātnes ministrijas starpniecību</t>
  </si>
  <si>
    <t>01.504</t>
  </si>
  <si>
    <t>Ekonomiskās darbības lietišķie pētījumi un eksperimentālās izstrādnes, ja tās tiek finansētas ar Izglītības un zinātnes ministrijas starpniecību</t>
  </si>
  <si>
    <t>01.505</t>
  </si>
  <si>
    <t>Ieņēmumi no pacientu iemaksām</t>
  </si>
  <si>
    <t>21.3.9.3.</t>
  </si>
  <si>
    <t>Ieņēmumi par biļešu realizāciju</t>
  </si>
  <si>
    <t>21.3.9.4.</t>
  </si>
  <si>
    <t>Ieņēmumi par dzīvokļu un komunālajiem pakalpojumiem</t>
  </si>
  <si>
    <t>21.3.9.5.</t>
  </si>
  <si>
    <t>Ieņēmumi par projektu īstenošanu</t>
  </si>
  <si>
    <t>21.3.9.6.</t>
  </si>
  <si>
    <t>Ieņēmumi par zinātnes projektu īstenošanu</t>
  </si>
  <si>
    <t>21.3.9.7.</t>
  </si>
  <si>
    <t>Budžeta iestādes saņemtā atlīdzība no apdrošināšanas sabiedrības par bojātu nekustamo īpašumu un kustamo mantu, t.sk. autoavārijā cietušu automašīnu</t>
  </si>
  <si>
    <t>21.3.9.9.</t>
  </si>
  <si>
    <t>Citi ieņēmumi par maksas pakalpojumiem</t>
  </si>
  <si>
    <t>21.4.0.0.</t>
  </si>
  <si>
    <t>Pārējie 21.3.0.0.grupā neklasificētie budžeta iestāžu ieņēmumi par budžeta iestāžu sniegtajiem maksas pakalpojumiem un citi pašu ieņēmumi</t>
  </si>
  <si>
    <t>21.4.1.0.</t>
  </si>
  <si>
    <t>Ieņēmumi no palīgražošanas un lauksaimniecības produkcijas ražošanas, pārdošanas un produkcijas pārvērtēšanas</t>
  </si>
  <si>
    <t>21.4.1.1.</t>
  </si>
  <si>
    <t>Ieņēmumi no palīgražošanas</t>
  </si>
  <si>
    <t>21.4.1.2.</t>
  </si>
  <si>
    <t>Ieņēmumi no lauksaimniecības produkcijas ražošanas un pārdošanas</t>
  </si>
  <si>
    <t>21.4.1.3.</t>
  </si>
  <si>
    <t>Ieņēmumi no lauksaimniecības produkcijas pārvērtēšanas</t>
  </si>
  <si>
    <t>21.4.2.0.</t>
  </si>
  <si>
    <t>Pārējie šajā klasifikācijā iepriekš neklasificētie ieņēmumi</t>
  </si>
  <si>
    <t>21.4.2.1.</t>
  </si>
  <si>
    <t>Pārtikas un veterinārā dienesta ieņēmumi par valsts uzraudzības un kontroles darbībām</t>
  </si>
  <si>
    <t>21.4.2.2.</t>
  </si>
  <si>
    <t>Ieņēmumi no vadošā partnera partneru grupas īstenotajiem Eiropas Savienības politiku instrumentu projektiem</t>
  </si>
  <si>
    <t>21.4.2.3.</t>
  </si>
  <si>
    <t>Budžeta iestāžu ieņēmumi no valsts rezervju materiālo vērtību realizācijas</t>
  </si>
  <si>
    <t>21.4.2.9.</t>
  </si>
  <si>
    <t>Pārējie iepriekš neklasificētie īpašiem mērķiem noteiktie ieņēmumi</t>
  </si>
  <si>
    <t>21.4.9.0.</t>
  </si>
  <si>
    <t>Citi iepriekš neklasificētie maksas pakalpojumi un pašu ieņēmumi</t>
  </si>
  <si>
    <t>21.4.9.1.</t>
  </si>
  <si>
    <t>Inventarizācijās konstatētie pārpalikumi</t>
  </si>
  <si>
    <t>21.4.9.2.</t>
  </si>
  <si>
    <t>Ieņēmumi no naturālā veidā saņemtajām materiālajām vērtībām</t>
  </si>
  <si>
    <t>21.4.9.9.</t>
  </si>
  <si>
    <t>Pārējie iepriekš neklasificētie pašu ieņēmumi</t>
  </si>
  <si>
    <t>22.0.0.0.</t>
  </si>
  <si>
    <t>CITI VALSTS SOCIĀLĀS APDROŠINĀŠANAS SPECIĀLĀ BUDŽETA IEŅĒMUMI</t>
  </si>
  <si>
    <t>22.1.0.0.</t>
  </si>
  <si>
    <t>Valsts sociālās apdrošināšanas speciālā budžeta ieņēmumi no valūtas kursa svārstībām</t>
  </si>
  <si>
    <t>22.1.1.0.</t>
  </si>
  <si>
    <t>Ieņēmumi no valūtas kursa svārstībām attiecībā uz valsts sociālās apdrošināšanas speciālā budžeta ieņēmumiem</t>
  </si>
  <si>
    <t>22.1.2.0.</t>
  </si>
  <si>
    <t>Ieņēmumu zaudējumi no valūtas kursa svārstībām attiecībā uz valsts sociālās apdrošināšanas speciālā budžeta ieņēmumiem</t>
  </si>
  <si>
    <t>22.3.0.0.</t>
  </si>
  <si>
    <t>Procentu ieņēmumi par valsts sociālās apdrošināšanas speciālā budžeta līdzekļiem depozītā vai kontu atlikumiem</t>
  </si>
  <si>
    <t>4.0.</t>
  </si>
  <si>
    <t>ĀRVALSTU FINANŠU PALĪDZĪBA</t>
  </si>
  <si>
    <t>4.1.</t>
  </si>
  <si>
    <t>ĀRVALSTU FINANŠU PALĪDZĪBA BUDŽETAM</t>
  </si>
  <si>
    <t>20.0.0.0.</t>
  </si>
  <si>
    <t>IEŅĒMUMI NO EIROPAS SAVIENĪBAS DALĪBVALSTĪM UN EIROPAS SAVIENĪBAS INSTITŪCIJĀM UN PĀRĒJĀM VALSTĪM UN INSTITŪCIJĀM, KURAS NAV EIROPAS SAVIENĪBAS DALĪBVALSTIS UN EIROPAS SAVIENĪBAS INSTITŪCIJAS</t>
  </si>
  <si>
    <t>20.1.0.0.</t>
  </si>
  <si>
    <t>Iemaksas valsts budžetā no Eiropas Savienības pirms pievienošanās finanšu palīdzības</t>
  </si>
  <si>
    <t>20.1.1.0.</t>
  </si>
  <si>
    <t>Ieņēmumi valsts budžetā no Eiropas Savienības pirms pievienošanās finanšu palīdzības</t>
  </si>
  <si>
    <t>20.1.2.0.</t>
  </si>
  <si>
    <t>Atmaksa no Eiropas Savienības pirms pievienošanās finanšu palīdzības gala maksājuma</t>
  </si>
  <si>
    <t>20.1.3.0.</t>
  </si>
  <si>
    <t>Atlīdzība par valsts budžeta līdzfinansējuma neattaisnotajiem izdevumiem par iepriekšējiem saimnieciskiem gadiem</t>
  </si>
  <si>
    <t>20.1.3.1.</t>
  </si>
  <si>
    <t>Atlīdzība par ISPA projektu valsts budžeta līdzfinansējuma neattaisnotajiem izdevumiem par iepriekšējiem saimnieciskiem gadiem</t>
  </si>
  <si>
    <t>20.1.3.2.</t>
  </si>
  <si>
    <t>Atlīdzība par SAPARD projektu valsts budžeta līdzfinansējuma neattaisnotajiem izdevumiem par iepriekšējiem saimnieciskiem gadiem</t>
  </si>
  <si>
    <t>20.1.4.0.</t>
  </si>
  <si>
    <t>Atmaksa valsts budžetā no Eiropas Savienības līdzekļu maksājumu uzkrātajiem procentiem</t>
  </si>
  <si>
    <t>20.2.0.0.</t>
  </si>
  <si>
    <t>Iemaksas valsts budžetā no Eiropas Savienības pārejas perioda finanšu palīdzības</t>
  </si>
  <si>
    <t>20.2.1.0.</t>
  </si>
  <si>
    <t>Ieņēmumi valsts budžetā no Eiropas Savienības pārejas perioda finanšu palīdzības</t>
  </si>
  <si>
    <t>20.2.2.0.</t>
  </si>
  <si>
    <t>Atmaksa no Eiropas Savienības pārejas perioda finanšu palīdzības gala maksājuma</t>
  </si>
  <si>
    <t>20.2.3.0.</t>
  </si>
  <si>
    <t>20.2.4.0.</t>
  </si>
  <si>
    <t>20.3.0.0.</t>
  </si>
  <si>
    <t>Ieņēmumi no struktūrfondiem</t>
  </si>
  <si>
    <t>20.3.1.0.</t>
  </si>
  <si>
    <t>Ieņēmumi no Eiropas Reģionālās attīstības fonda</t>
  </si>
  <si>
    <t>20.3.2.0.</t>
  </si>
  <si>
    <t>Ieņēmumi no Eiropas Sociālā fonda</t>
  </si>
  <si>
    <t>20.3.3.0.</t>
  </si>
  <si>
    <t>Ieņēmumi no Eiropas Lauksaimniecības virzības un garantiju fonda Virzības daļas</t>
  </si>
  <si>
    <t>20.3.4.0.</t>
  </si>
  <si>
    <t>Ieņēmumi no Zivsaimniecības vadības finansēšanas instrumenta</t>
  </si>
  <si>
    <t>20.4.0.0.</t>
  </si>
  <si>
    <t>Ieņēmumi no Kohēzijas fonda</t>
  </si>
  <si>
    <t>20.5.0.0.</t>
  </si>
  <si>
    <t>Ieņēmumi no Eiropas Savienības Kopējās lauksaimniecības un zivsaimniecības politikas īstenošanas instrumentiem</t>
  </si>
  <si>
    <t>20.5.1.0.</t>
  </si>
  <si>
    <t>Ieņēmumi no Eiropas Lauksaimniecības virzības un garantiju fonda Garantiju daļas</t>
  </si>
  <si>
    <t>20.5.2.0.</t>
  </si>
  <si>
    <t>Ieņēmumi no Eiropas Lauksaimniecības garantiju fonda</t>
  </si>
  <si>
    <t>20.5.3.0.</t>
  </si>
  <si>
    <t>Ieņēmumi no Eiropas Lauksaimniecības fonda lauku attīstībai</t>
  </si>
  <si>
    <t>20.5.4.0.</t>
  </si>
  <si>
    <t>Ieņēmumi no Eiropas Zivsaimniecības fonda</t>
  </si>
  <si>
    <t>20.6.0.0.</t>
  </si>
  <si>
    <t>Pārējie ieņēmumi no Eiropas Savienības</t>
  </si>
  <si>
    <t>20.6.1.0.</t>
  </si>
  <si>
    <t>Ieņēmumi no Eiropas Kopienas vienreizējā pievienošanās akta maksājuma</t>
  </si>
  <si>
    <t>20.6.2.0.</t>
  </si>
  <si>
    <t>Ieņēmumi no Eiropas Kopienas iniciatīvām</t>
  </si>
  <si>
    <t>20.6.3.0.</t>
  </si>
  <si>
    <t>Ieņēmumi no EIROSTAT par statistisko programmu īstenošanu</t>
  </si>
  <si>
    <t>20.6.4.0.</t>
  </si>
  <si>
    <t>Eiropas Komisijas atmaksa par piedalīšanos Eiropas Patērētāju informācijas centra darbībā</t>
  </si>
  <si>
    <t>20.6.5.0.</t>
  </si>
  <si>
    <t>Ieņēmumi no Eiropas Komisijas par Latvijas valsts programmas "Forest Focus" īstenošanu</t>
  </si>
  <si>
    <t>20.6.6.0.</t>
  </si>
  <si>
    <t>Ieņēmumi no Eiropas Savienības par Latvijas Nacionālās zivsaimniecības datu vākšanas programmas īstenošanu</t>
  </si>
  <si>
    <t>20.6.9.0.</t>
  </si>
  <si>
    <t>20.7.0.0.</t>
  </si>
  <si>
    <t>Atmaksa valsts budžetā par nepamatoti vai nepareizi veiktajiem izdevumiem par Eiropas Savienības politiku instrumentu finansēto projektu īstenošanu</t>
  </si>
  <si>
    <t>20.7.1.0.</t>
  </si>
  <si>
    <t>Atmaksa valsts budžetā par nepamatoti vai nepareizi veiktajiem izdevumiem par Eiropas Savienības politiku instrumentu finansēto daļu projektu īstenošanā</t>
  </si>
  <si>
    <t>20.7.2.0.</t>
  </si>
  <si>
    <t>Atmaksa valsts budžetā par nepamatoti vai nepareizi veiktajiem izdevumiem no valsts budžeta finansējuma daļas Eiropas Savienības politiku instrumentu finansēto projektu īstenošanā</t>
  </si>
  <si>
    <t>20.8.0.0.</t>
  </si>
  <si>
    <t>Ieņēmumi no pārējām valstīm un institūcijām, kuras nav Eiropas Savienības dalībvalstis un Eiropas Savienības institūcijas</t>
  </si>
  <si>
    <t>20.8.1.0.</t>
  </si>
  <si>
    <t>Ieņēmumi no Norvēģijas finanšu instrumenta</t>
  </si>
  <si>
    <t>20.8.2.0.</t>
  </si>
  <si>
    <t>Ieņēmumi no Eiropas Ekonomikas zonas finanšu instrumenta</t>
  </si>
  <si>
    <t>20.8.9.0.</t>
  </si>
  <si>
    <t>Citi ieņēmumi no pārējām valstīm un institūcijām, kuras nav Eiropas Savienības dalībvalstis un Eiropas Savienības institūcijas</t>
  </si>
  <si>
    <t>4.2.</t>
  </si>
  <si>
    <t>Datu savākšanas pamatojums - Likuma par budžetu un finanšu vadību 30.panta pirmā daļa dod tiesības pieprasīt šos</t>
  </si>
  <si>
    <t xml:space="preserve">Budžeta veids </t>
  </si>
  <si>
    <t>Budžeta izpilde / pārskata periodā / PAVISAM (8.+12.+13.+14.)</t>
  </si>
  <si>
    <t xml:space="preserve">Budžeta izpilde / iepriekšējā pārskata periodā </t>
  </si>
  <si>
    <t xml:space="preserve"> Izpilde pēc uzkrāšanas principa /  pārskata periodā </t>
  </si>
  <si>
    <t xml:space="preserve"> Izpilde pēc uzkrāšanas principa /  iepriekšējā pārskata periodā </t>
  </si>
  <si>
    <t>Veidlapa Nr.2</t>
  </si>
  <si>
    <t>KODI</t>
  </si>
  <si>
    <t>Pārskats par budžeta izpildi</t>
  </si>
  <si>
    <t>2010</t>
  </si>
  <si>
    <t>4</t>
  </si>
  <si>
    <t>(latos)</t>
  </si>
  <si>
    <t>I.</t>
  </si>
  <si>
    <t>IEŅĒMUMI</t>
  </si>
  <si>
    <t>Nodokļu ieņēmumi</t>
  </si>
  <si>
    <t>1.0.0.0.</t>
  </si>
  <si>
    <t>IENĀKUMA NODOKĻI</t>
  </si>
  <si>
    <t>Ieņēmumi no iedzīvotāju ienākuma nodokļa</t>
  </si>
  <si>
    <t>1.1.0.0.</t>
  </si>
  <si>
    <t>1.1.1.0.</t>
  </si>
  <si>
    <t>Iedzīvotāju ienākuma nodoklis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</si>
  <si>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</si>
  <si>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</si>
  <si>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</si>
  <si>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gadā ieskaitītais iedzīvotāju ienākuma nodoklis</t>
  </si>
  <si>
    <t>Līdzdalība radniecīgo uzņēmumu kapitālā, kas nav akcijas</t>
  </si>
  <si>
    <t>F55010013</t>
  </si>
  <si>
    <t>Kapitāldaļu iegāde līdzdalībai radniecīgo uzņēmumu kapitālā, kas nav akcijas</t>
  </si>
  <si>
    <t>F55010023</t>
  </si>
  <si>
    <t>Kapitāldaļu pārdošana līdzdalībai radniecīgo uzņēmumu kapitālā, kas nav akcijas</t>
  </si>
  <si>
    <t>F55010004</t>
  </si>
  <si>
    <t>Līdzdalība asociēto uzņēmumu kapitālā, kuru akcijas tiek kotētas fondu biržās</t>
  </si>
  <si>
    <t>F55010014</t>
  </si>
  <si>
    <t>Kapitāldaļu iegāde līdzdalībai asociēto uzņēmumu kapitālā, kuru akcijas tiek kotētas fondu biržās</t>
  </si>
  <si>
    <t>F55010024</t>
  </si>
  <si>
    <t>Kapitāldaļu pārdošana līdzdalībai asociēto uzņēmumu kapitālā, kuru akcijas tiek kotētas fondu biržās</t>
  </si>
  <si>
    <t>F55010005</t>
  </si>
  <si>
    <t>Līdzdalība asociēto uzņēmumu kapitālā, kuru akcijas netiek kotētas fondu biržās</t>
  </si>
  <si>
    <t>F55010015</t>
  </si>
  <si>
    <t>Kapitāldaļu iegāde līdzdalībai asociēto uzņēmumu kapitālā, kuru akcijas netiek kotētas fondu biržās</t>
  </si>
  <si>
    <t>F55010025</t>
  </si>
  <si>
    <t>Kapitāldaļu pārdošana asociēto uzņēmumu kapitālā, kuru akcijas netiek kotētas fondu biržās</t>
  </si>
  <si>
    <t>F55010006</t>
  </si>
  <si>
    <t>Līdzdalība asociēto uzņēmumu kapitālā, kas nav akcijas</t>
  </si>
  <si>
    <t>F55010016</t>
  </si>
  <si>
    <t>Kapitāldaļu iegāde līdzdalībai asociēto uzņēmumu kapitālā, kas nav akcijas</t>
  </si>
  <si>
    <t>F55010026</t>
  </si>
  <si>
    <t>Kapitāldaļu pārdošana līdzdalībai asociēto uzņēmumu kapitālā, kas nav akcijas</t>
  </si>
  <si>
    <t>F55010007</t>
  </si>
  <si>
    <t>Līdzdalība pārējo komersantu kapitālā, kuru akcijas tiek kotētas fondu biržās</t>
  </si>
  <si>
    <t>F55010017</t>
  </si>
  <si>
    <t>Kapitāldaļu iegāde līdzdalībai pārējo komersantu kapitālā, kuru akcijas tiek kotētas fondu biržās</t>
  </si>
  <si>
    <t>F55010027</t>
  </si>
  <si>
    <t>Kapitāldaļu pārdošana līdzdalībai pārējo komersantu kapitālā, kuru akcijas tiek kotētas fondu biržās</t>
  </si>
  <si>
    <t>F55010008</t>
  </si>
  <si>
    <t>Līdzdalība pārējo komersantu kapitālā, kuru akcijas netiek kotētas fondu biržās</t>
  </si>
  <si>
    <t>F55010018</t>
  </si>
  <si>
    <t>Kapitāldaļu iegāde līdzdalībai pārējo komersantu kapitālā, kuru akcijas netiek kotētas fondu biržās</t>
  </si>
  <si>
    <t>F55010028</t>
  </si>
  <si>
    <t>Kapitāldaļu pārdošana līdzdalībai pārējo komersantu kapitālā, kuru akcijas netiek kotētas fondu biržās</t>
  </si>
  <si>
    <t>F55010009</t>
  </si>
  <si>
    <t>Līdzdalība pārējo komersantu kapitālā, kas nav akcijas</t>
  </si>
  <si>
    <t>F55010019</t>
  </si>
  <si>
    <t>Kapitāldaļu iegāde līdzdalībai pārējo komersantu kapitālā, kas nav akcijas</t>
  </si>
  <si>
    <t>F55010029</t>
  </si>
  <si>
    <t>Kapitāldaļu pārdošana līdzdalībai pārējo komersantu kapitālā, kas nav akcijas</t>
  </si>
  <si>
    <t>F55010010</t>
  </si>
  <si>
    <t>3300</t>
  </si>
  <si>
    <t>Subsīdijas komersantiem sabiedriskā transporta pakalpojumu nodrošināšanai (par pasažieru regulārajiem pārvadājumiem)</t>
  </si>
  <si>
    <t>Akcīzes nodoklis svinu nesaturošam benzīnam, tā aizstājējproduktiem un komponentiem, kuriem pievienots etilspirts, kas veido 70 līdz 85 \\ 95 tilpumprocentus (ieskaitot) no kopējā produktu daudzuma</t>
  </si>
  <si>
    <t>Ieņēmumi valsts speciālajā budžetā uzturēšanas izdevumiem no pašvaldību pamatbudžeta</t>
  </si>
  <si>
    <t>19.6.2.0.</t>
  </si>
  <si>
    <t>Ieņēmumi valsts speciālajā budžetā kapitālajiem izdevumiem no pašvaldību pamatbudžeta</t>
  </si>
  <si>
    <t>19.6.3.0.</t>
  </si>
  <si>
    <t>Ieņēmumi valsts speciālajā budžetā uzturēšanas izdevumiem no pašvaldību speciālā budžeta</t>
  </si>
  <si>
    <t>19.6.4.0.</t>
  </si>
  <si>
    <t>Ieņēmumi valsts speciālajā budžetā kapitālajiem izdevumiem no pašvaldību speciālā budžeta</t>
  </si>
  <si>
    <t>6.0.</t>
  </si>
  <si>
    <t>ZIEDOJUMI UN DĀVINĀJUMI</t>
  </si>
  <si>
    <t>23.0.0.0.</t>
  </si>
  <si>
    <t>SAŅEMTIE ZIEDOJUMI UN DĀVINĀJUMI</t>
  </si>
  <si>
    <t>23.1.0.0.</t>
  </si>
  <si>
    <t>Ziedojumu un dāvinājumu ieņēmumu no valūtas kursa svārstībām</t>
  </si>
  <si>
    <t>23.1.1.0.</t>
  </si>
  <si>
    <t>Ieņēmumi valsts pamatbudžetā uzturēšanas izdevumiem no pašvaldību pamatbudžeta</t>
  </si>
  <si>
    <t>19.5.2.0.</t>
  </si>
  <si>
    <t>Ieņēmumi valsts pamatbudžetā kapitālajiem izdevumiem no pašvaldību pamatbudžeta</t>
  </si>
  <si>
    <t>19.5.3.0.</t>
  </si>
  <si>
    <t>Ieņēmumi valsts pamatbudžetā uzturēšanas izdevumiem no pašvaldību speciālā budžeta</t>
  </si>
  <si>
    <t>19.5.4.0.</t>
  </si>
  <si>
    <t>Ieņēmumi valsts pamatbudžetā kapitālajiem izdevumiem no pašvaldību speciālā budžeta</t>
  </si>
  <si>
    <t>19.6.0.0.</t>
  </si>
  <si>
    <t>Ieņēmumi valsts speciālajā budžetā no pašvaldību budžeta</t>
  </si>
  <si>
    <t>19.6.1.0.</t>
  </si>
  <si>
    <t>Pašvaldību budžeta iestāžu procentu ieņēmumi par kontu atlikumiem Valsts kasē (Latvijas Bankā) vai kredītiestādēs</t>
  </si>
  <si>
    <t>8.6.3.0.</t>
  </si>
  <si>
    <t>Procentu ieņēmumi par ieguldījumiem parāda vērtspapīros</t>
  </si>
  <si>
    <t>8.6.3.1.</t>
  </si>
  <si>
    <t>Budžeta procentu ieņēmumi par ieguldījumiem rezidentu parāda vērtspapīros</t>
  </si>
  <si>
    <t>8.6.3.2.</t>
  </si>
  <si>
    <t>Budžeta procentu ieņēmumi par ieguldījumiem nerezidentu parāda vērtspapīros</t>
  </si>
  <si>
    <t>8.7.0.0.</t>
  </si>
  <si>
    <t>Ieņēmumi un ieņēmumu zaudējumi no atvasināto finanšu instrumentu rezultāta</t>
  </si>
  <si>
    <t>8.7.1.0.</t>
  </si>
  <si>
    <t>Ieņēmumi no atvasināto finanšu instrumentu rezultāta</t>
  </si>
  <si>
    <t>8.7.2.0.</t>
  </si>
  <si>
    <t>Ieņēmumu zaudējumi no atvasināto finanšu instrumentu rezultāta</t>
  </si>
  <si>
    <t>8.8.0.0.</t>
  </si>
  <si>
    <t>Ieņēmumi no valstij piederošo siltumnīcefekta gāzu emisijas vienību tirdzniecības</t>
  </si>
  <si>
    <t>8.9.0.0.</t>
  </si>
  <si>
    <t>Pārējie finanšu ieņēmumi</t>
  </si>
  <si>
    <t>8.9.1.0.</t>
  </si>
  <si>
    <t>Ieņēmumi no kredītsaistību dzēšanas</t>
  </si>
  <si>
    <t>8.9.2.0.</t>
  </si>
  <si>
    <t>Ieņēmumi no nedrošiem(šaubīgiem) debitoru parādiem izveidoto uzkrājumu samazināšanas</t>
  </si>
  <si>
    <t>8.9.9.0.</t>
  </si>
  <si>
    <t>Pārējie iepriekš neklasificētie finanšu ieņēmumi</t>
  </si>
  <si>
    <t>9.0.0.0.</t>
  </si>
  <si>
    <t>VALSTS (PAŠVALDĪBU) NODEVAS UN KANCELEJAS NODEVAS</t>
  </si>
  <si>
    <t>9.1.0.0.</t>
  </si>
  <si>
    <t>Valsts nodevas par valsts sniegto nodrošinājumu un juridiskajiem un citiem pakalpojumiem</t>
  </si>
  <si>
    <t>9.1.1.0.</t>
  </si>
  <si>
    <t>Valsts nodeva un kancelejas nodeva par juridiskajiem pakalpojumiem tiesu iestādēs</t>
  </si>
  <si>
    <t>9.1.1.1.</t>
  </si>
  <si>
    <t>Naudas līdzekļu atlikumu izmaiņas palielinājums (-) vai samazinājums)</t>
  </si>
  <si>
    <t>AS</t>
  </si>
  <si>
    <t>Atlikums gada sākumā</t>
  </si>
  <si>
    <t>AB</t>
  </si>
  <si>
    <t>Atlikums gada beigās</t>
  </si>
  <si>
    <t>slēgtie budžeta asignējumu</t>
  </si>
  <si>
    <t>NL MP</t>
  </si>
  <si>
    <t>Maksas pakalpojumi un citi pašu ieņēmumi naudas līdzekļu atlikumu izmaiņas palielinājums (-) vai samazinājums (+)</t>
  </si>
  <si>
    <t>NL MP AS</t>
  </si>
  <si>
    <t>NL MP AB</t>
  </si>
  <si>
    <t>NL AFP</t>
  </si>
  <si>
    <t>Ārvalstu finanšu palīdzības naudas līdzekļu atlikumu izmaiņas izmaiņas palielinājums (-) vai samazinājums (+)</t>
  </si>
  <si>
    <t>NL AFP AS</t>
  </si>
  <si>
    <t>NL AFP AB</t>
  </si>
  <si>
    <t>NL AKP</t>
  </si>
  <si>
    <t>Akcīzes nodoklis degvieleļļai, tās aizstājējproduktiem un komponentiem, kuru kolorimetriskais indekss ir mazāks par 2,0 un kinemātiskā viskozitāte 500C ir mazāka par 25 mm2/s</t>
  </si>
  <si>
    <t>5.6.9.2.</t>
  </si>
  <si>
    <t>5.6.9.3.</t>
  </si>
  <si>
    <t>5.6.9.4.</t>
  </si>
  <si>
    <t>Akcīzes nodoklis dīzeļdegvielai (gāzeļļai), tās aizstājējproduktiem un komponentiem, kuriem pievienota no rapšu sēklu eļļas iegūta biodīzeļdegviela, ja biodīzeļdegviela veido no 5 līdz 30 (neieskaitot) tilpumprocentiem no kopējā naftas produktu daudzuma</t>
  </si>
  <si>
    <t>5.6.9.5.</t>
  </si>
  <si>
    <t>5.6.9.6.</t>
  </si>
  <si>
    <t>1.8.</t>
  </si>
  <si>
    <t>Nodokļi atsevišķām precēm un pakalpojumu veidiem</t>
  </si>
  <si>
    <t>5.4.0.0.</t>
  </si>
  <si>
    <t>5.4.1.0.</t>
  </si>
  <si>
    <t>Azartspēļu nodoklis</t>
  </si>
  <si>
    <t>5.4.2.0.</t>
  </si>
  <si>
    <t>Izložu nodoklis</t>
  </si>
  <si>
    <t>5.4.3.0.</t>
  </si>
  <si>
    <t>Vieglo automobiļu un motociklu nodoklis</t>
  </si>
  <si>
    <t>5.4.3.1.</t>
  </si>
  <si>
    <t>Vieglo automobiļu nodoklis</t>
  </si>
  <si>
    <t>5.4.3.2.</t>
  </si>
  <si>
    <t>Motociklu nodoklis</t>
  </si>
  <si>
    <t>5.4.4.0.</t>
  </si>
  <si>
    <t>Elektroenerģijas nodoklis</t>
  </si>
  <si>
    <t>1.9.</t>
  </si>
  <si>
    <t>Nodokļi un maksājumi par tiesībām lietot atsevišķas preces</t>
  </si>
  <si>
    <t>5.5.0.0.</t>
  </si>
  <si>
    <t>5.5.3.0.</t>
  </si>
  <si>
    <t>Dabas resursu nodoklis</t>
  </si>
  <si>
    <t>5.5.3.1.</t>
  </si>
  <si>
    <t>Dabas resursu nodoklis par dabas resursu ieguvi un vides piesārņošanu</t>
  </si>
  <si>
    <t>5.5.3.2.</t>
  </si>
  <si>
    <t>Dabas resursu nodoklis par videi kaitīgām precēm</t>
  </si>
  <si>
    <t>5.5.3.3.</t>
  </si>
  <si>
    <t>Dabas resursu nodoklis par preču iepakojumu</t>
  </si>
  <si>
    <t>5.5.3.4.</t>
  </si>
  <si>
    <t>Ieņēmumi no valūtas kursa svārstībām attiecībā uz ziedojumu un dāvinājumu ieņēmumiem</t>
  </si>
  <si>
    <t>23.1.2.0.</t>
  </si>
  <si>
    <t>Ieņēmumu zaudējumi no valūtas kursa svārstībām attiecībā uz ziedojumu un dāvinājumu ieņēmumiem</t>
  </si>
  <si>
    <t>23.3.0.0.</t>
  </si>
  <si>
    <t>Procentu ieņēmumi par ziedojumu un dāvinājumu budžeta līdzekļu depozītā vai kontu atlikumiem</t>
  </si>
  <si>
    <t>23.4.0.0.</t>
  </si>
  <si>
    <t/>
  </si>
  <si>
    <t>2007.01.01</t>
  </si>
  <si>
    <t>9999.01.01</t>
  </si>
  <si>
    <t>2009.01.01</t>
  </si>
  <si>
    <t>2008.01.01</t>
  </si>
  <si>
    <t>Ieņēmumi no finanšu ieguldījumu sākotnējās atzīšanas iestādes bilancē</t>
  </si>
  <si>
    <t>8.2.0.0.</t>
  </si>
  <si>
    <t>Ieņēmumi no Latvijas Bankas maksājuma</t>
  </si>
  <si>
    <t>8.3.0.0.</t>
  </si>
  <si>
    <t>Ieņēmumi no dividendēm (ieņēmumi no valsts (pašvaldību) kapitāla izmantošanas)</t>
  </si>
  <si>
    <t>8.3.1.0.</t>
  </si>
  <si>
    <t>Ieņēmumi no a/s „Latvijas valsts meži”</t>
  </si>
  <si>
    <t>8.3.9.0.</t>
  </si>
  <si>
    <t>Pārējie ieņēmumi no dividendēm (ieņēmumi no valsts (pašvaldību) kapitāla izmantošanas)</t>
  </si>
  <si>
    <t>8.4.0.0.</t>
  </si>
  <si>
    <t>Procentu ieņēmumi par aizdevumiem nacionālajā valūtā</t>
  </si>
  <si>
    <t>8.4.1.0.</t>
  </si>
  <si>
    <t>Valsts budžeta procentu ieņēmumi par aizdevumiem nacionālajā valūtā</t>
  </si>
  <si>
    <t>8.4.1.1.</t>
  </si>
  <si>
    <t>Valsts budžeta procentu ieņēmumi par aizdevumiem nacionālajā valūtā no valsts budžeta iestādēm, izņemot valsts speciālo sociālās apdrošināšanas budžetu</t>
  </si>
  <si>
    <t>8.4.1.2.</t>
  </si>
  <si>
    <t>Valsts budžeta procentu ieņēmumi par aizdevumiem nacionālajā valūtā no valsts sociālās apdrošināšanas budžeta</t>
  </si>
  <si>
    <t>8.4.1.3.</t>
  </si>
  <si>
    <t>4.2.0.0.</t>
  </si>
  <si>
    <t>Īpašuma nodokļa parādi</t>
  </si>
  <si>
    <t>4.3.0.0.</t>
  </si>
  <si>
    <t>Zemes nodokļa parādi</t>
  </si>
  <si>
    <t>Vispārējo ekonomisko, komerciālo un darba aktivitāšu pētījumi un eksperimentālās izstrādnes</t>
  </si>
  <si>
    <t>04.820</t>
  </si>
  <si>
    <t>Lauksaimniecības, mežsaimniecības, zivsaimniecības un medniecības lietišķie pētījumi un eksperimentālās izstrādnes</t>
  </si>
  <si>
    <t>04.830</t>
  </si>
  <si>
    <t>Kurināmā un enerģētikas lietišķie pētījumi un eksperimentālās izstrādnes</t>
  </si>
  <si>
    <t>04.840</t>
  </si>
  <si>
    <t>04.850</t>
  </si>
  <si>
    <t>Transporta lietišķie pētījumi un eksperimentālās izstrādnes</t>
  </si>
  <si>
    <t>04.860</t>
  </si>
  <si>
    <t>Sakaru pētījumi un eksperimentālās izstrādnes</t>
  </si>
  <si>
    <t>04.870</t>
  </si>
  <si>
    <t>Citu nozaru lietišķie pētījumi un eksperimentālās izstrādnes</t>
  </si>
  <si>
    <t>04.900</t>
  </si>
  <si>
    <t>Pārējā citur neklasificēta ekonomiskā darbība</t>
  </si>
  <si>
    <t>04.910</t>
  </si>
  <si>
    <t>Vispārēja vadība, darbība vai atbalsts</t>
  </si>
  <si>
    <t>04.920</t>
  </si>
  <si>
    <t>Pārējo pakalpojumu ekonomiskā darbība</t>
  </si>
  <si>
    <t>05.000</t>
  </si>
  <si>
    <t>Vides aizsardzība</t>
  </si>
  <si>
    <t>05.100</t>
  </si>
  <si>
    <t>Atkritumu apsaimniekošana</t>
  </si>
  <si>
    <t>05.200</t>
  </si>
  <si>
    <t>Notekūdeņu apsaimniekošana</t>
  </si>
  <si>
    <t>05.300</t>
  </si>
  <si>
    <t>Vides piesārņojuma novēršana un samazināšana</t>
  </si>
  <si>
    <t>05.400</t>
  </si>
  <si>
    <t>Bioloģiskās daudzveidības un ainavas aizsardzība</t>
  </si>
  <si>
    <t>05.500</t>
  </si>
  <si>
    <t>Vides aizsardzības lietišķie pētījumi un attīstība</t>
  </si>
  <si>
    <t>05.600</t>
  </si>
  <si>
    <t>Pārējā citur neklasificētā vides aizsardzība</t>
  </si>
  <si>
    <t>06.000</t>
  </si>
  <si>
    <t>06.100</t>
  </si>
  <si>
    <t>Mājokļu attīstība</t>
  </si>
  <si>
    <t>06.200</t>
  </si>
  <si>
    <t>Teritoriju attīstība</t>
  </si>
  <si>
    <t>06.300</t>
  </si>
  <si>
    <t>Ūdensapgāde</t>
  </si>
  <si>
    <t>06.400</t>
  </si>
  <si>
    <t>Ielu apgaismošana</t>
  </si>
  <si>
    <t>06.500</t>
  </si>
  <si>
    <t>Teritoriju un mājokļu apsaimniekošanas lietišķie pētījumi un eksperimentālās izstrādnes</t>
  </si>
  <si>
    <t>06.600</t>
  </si>
  <si>
    <t>Pārējā citur neklasificētā  teritoriju un mājokļu apsaimniekošanas darbība</t>
  </si>
  <si>
    <t>07.000</t>
  </si>
  <si>
    <t>Veselība</t>
  </si>
  <si>
    <t>07.100</t>
  </si>
  <si>
    <t>Ārstniecības līdzekļi</t>
  </si>
  <si>
    <t>07.110</t>
  </si>
  <si>
    <t>07.120</t>
  </si>
  <si>
    <t>07.130</t>
  </si>
  <si>
    <t>Terapijas iekārtas un aprīkojums</t>
  </si>
  <si>
    <t>07.140</t>
  </si>
  <si>
    <t>Centralizēti iepērkamie ārstniecības līdzekļi</t>
  </si>
  <si>
    <t>07.200</t>
  </si>
  <si>
    <t>Ambulatoro ārstniecības iestāžu darbība un pakalpojumi</t>
  </si>
  <si>
    <t>07.210</t>
  </si>
  <si>
    <t>Ambulatorās ārstniecības iestādes</t>
  </si>
  <si>
    <t>07.220</t>
  </si>
  <si>
    <t>Specializētie medicīniskie pakalpojumi</t>
  </si>
  <si>
    <t>07.230</t>
  </si>
  <si>
    <t>Zobārstniecības pakalpojumi</t>
  </si>
  <si>
    <t>07.240</t>
  </si>
  <si>
    <t>07.300</t>
  </si>
  <si>
    <t>Slimnīcu pakalpojumi. Mātes un bērna veselības aprūpes pakalpojumi</t>
  </si>
  <si>
    <t>07.310</t>
  </si>
  <si>
    <t>Reģionālās daudzprofilu slimnīcas un lokālās daudzprofilu slimnīcas</t>
  </si>
  <si>
    <t>07.311</t>
  </si>
  <si>
    <t>Reģionālās daudzprofilu slimnīcas un lokālās daudzprofilu slimnīcas, kuras īsteno valsts pasūtījumu</t>
  </si>
  <si>
    <t>07.319</t>
  </si>
  <si>
    <t>Pārējās reģionālās daudzprofilu slimnīcas un lokālās daudzprofilu slimnīcas</t>
  </si>
  <si>
    <t>07.320</t>
  </si>
  <si>
    <t>Specializētu slimnīcu pakalpojumi</t>
  </si>
  <si>
    <t>07.330</t>
  </si>
  <si>
    <t>Mātes un bērna veselības aprūpes pakalpojumu sniedzēji</t>
  </si>
  <si>
    <t>07.340</t>
  </si>
  <si>
    <t>Medicīniskās rehabilitācijas centri</t>
  </si>
  <si>
    <t>07.400</t>
  </si>
  <si>
    <t>Sabiedrības veselības dienestu pakalpojumi</t>
  </si>
  <si>
    <t>07.410</t>
  </si>
  <si>
    <t>AIDS izplatības ierobežošana</t>
  </si>
  <si>
    <t>07.420</t>
  </si>
  <si>
    <t>Valsts higiēniskā un epidemioloģiskā uzraudzība</t>
  </si>
  <si>
    <t>07.430</t>
  </si>
  <si>
    <t>Pārtikas nekaitīguma nodrošināšana</t>
  </si>
  <si>
    <t>07.440</t>
  </si>
  <si>
    <t>Valsts sanitārā uzraudzība</t>
  </si>
  <si>
    <t>07.450</t>
  </si>
  <si>
    <t>Veselības veicināšana</t>
  </si>
  <si>
    <t>07.460</t>
  </si>
  <si>
    <t>Asins sagāde</t>
  </si>
  <si>
    <t>07.470</t>
  </si>
  <si>
    <t>Katastrofu medicīnas centra pakalpojumi</t>
  </si>
  <si>
    <t>07.490</t>
  </si>
  <si>
    <t>Pārējie veselības veicināšanas pasākumi, kas nav uzskaitīti iepriekš</t>
  </si>
  <si>
    <t>07.500</t>
  </si>
  <si>
    <t>Veselības lietišķie pētījumi un eksperimentālās izstrādnes</t>
  </si>
  <si>
    <t>07.600</t>
  </si>
  <si>
    <t>Pārējā citur neklasificēta veselības aprūpe</t>
  </si>
  <si>
    <t>07.610</t>
  </si>
  <si>
    <t>Pārējā veselības aprūpes vadība</t>
  </si>
  <si>
    <t>07.620</t>
  </si>
  <si>
    <t>Pārējie veselības aprūpes pakalpojumi</t>
  </si>
  <si>
    <t>08.000</t>
  </si>
  <si>
    <t>Atpūta, kultūra un reliģija</t>
  </si>
  <si>
    <t>08.100</t>
  </si>
  <si>
    <t>Atpūtas un sporta pasākumi</t>
  </si>
  <si>
    <t>08.200</t>
  </si>
  <si>
    <t>Kultūra</t>
  </si>
  <si>
    <t>08.210</t>
  </si>
  <si>
    <t>Bibliotēkas</t>
  </si>
  <si>
    <t>08.220</t>
  </si>
  <si>
    <t>Muzeji un izstādes</t>
  </si>
  <si>
    <t>08.230</t>
  </si>
  <si>
    <t>Kultūras centri, nami, klubi</t>
  </si>
  <si>
    <t>08.240</t>
  </si>
  <si>
    <t>Teātri, izrādes unkoncertdarbība</t>
  </si>
  <si>
    <t>08.290</t>
  </si>
  <si>
    <t>Pārējā citur neklasificētā kultūra</t>
  </si>
  <si>
    <t>08.300</t>
  </si>
  <si>
    <t>Apraides un izdevniecības pakalpojumi</t>
  </si>
  <si>
    <t>08.310</t>
  </si>
  <si>
    <t>08.311</t>
  </si>
  <si>
    <t>Radio</t>
  </si>
  <si>
    <t>08.312</t>
  </si>
  <si>
    <t>Televīzija</t>
  </si>
  <si>
    <t>08.313</t>
  </si>
  <si>
    <t>Radio un televīzijas darbība</t>
  </si>
  <si>
    <t>08.330</t>
  </si>
  <si>
    <t>Izdevniecība</t>
  </si>
  <si>
    <t>08.400</t>
  </si>
  <si>
    <t>Reliģisko organizāciju un citu biedrību un nodibinājumu pakalpojumi</t>
  </si>
  <si>
    <t>08.500</t>
  </si>
  <si>
    <t>Atpūtas, kultūras un reliģijas lietišķie pētījumi un eksperimentālās izstrādnes</t>
  </si>
  <si>
    <t>08.600</t>
  </si>
  <si>
    <t>Pārējie citur neklasificētie sporta, atpūtas, kultūras un reliģijas pakalpojumi</t>
  </si>
  <si>
    <t>08.610</t>
  </si>
  <si>
    <t>Pārējā sporta, atpūtas, kultūras un reliģijas vadība</t>
  </si>
  <si>
    <t>08.620</t>
  </si>
  <si>
    <t>Pārējie sporta, atpūtas, kultūras un reliģijas pasākumi</t>
  </si>
  <si>
    <t>09.000</t>
  </si>
  <si>
    <t>Izglītība</t>
  </si>
  <si>
    <t>09.100</t>
  </si>
  <si>
    <t>Pirmskolas izglītība ( ISCED-97 0. līmenis)</t>
  </si>
  <si>
    <t>09.200</t>
  </si>
  <si>
    <t>Pamatizglītība, vispārējā un profesionālā izglītība (ISCED-97 1., 2. un 3. līmenis)</t>
  </si>
  <si>
    <t>09.210</t>
  </si>
  <si>
    <t>Vispārējā izglītība.Pamatizglītības (ISCED-971., 2. un 3. līmenis)</t>
  </si>
  <si>
    <t>09.211</t>
  </si>
  <si>
    <t>Sākumskolas (ISCED-97 1.līmenis vai tā daļa)</t>
  </si>
  <si>
    <t>09.219</t>
  </si>
  <si>
    <t>Vispārējās izglītības mācību iestāžu izdevumi, kuras vienlaikus nodrošina vairāku ISCED-97 līmeņu izglītību ISCED-97 1.-3.līmeņa ietvaros</t>
  </si>
  <si>
    <t>09.220</t>
  </si>
  <si>
    <t>Profesionālā pamatizglītība (ISCED-97 2. līmenis)</t>
  </si>
  <si>
    <t>09.221</t>
  </si>
  <si>
    <t>Profesionālā pamatizglītība (ISCED-97 2.līmenis)</t>
  </si>
  <si>
    <t>09.222</t>
  </si>
  <si>
    <t>Profesionālā vidējā izglītība (ISCED-97 3.līmenis)</t>
  </si>
  <si>
    <t>09.240</t>
  </si>
  <si>
    <t>Profesionālā vidējā izglītība (ISCED-97 3. līmenis)</t>
  </si>
  <si>
    <t>09.300</t>
  </si>
  <si>
    <t>Pēcvidējā (neaugstākā) izglītība (ISCED-97 4. līmenis)</t>
  </si>
  <si>
    <t>09.400</t>
  </si>
  <si>
    <t>Augstākā ( terciārā) izglītība (ISCED-97 5. un 6. līmenis)</t>
  </si>
  <si>
    <t>09.410</t>
  </si>
  <si>
    <t>Augstākās ( terciārās) izglītības 1.posms</t>
  </si>
  <si>
    <t>09.420</t>
  </si>
  <si>
    <t>Augstākās ( terciārās) izglītības 2.posms</t>
  </si>
  <si>
    <t>09.430</t>
  </si>
  <si>
    <t>Studentu kreditēšana</t>
  </si>
  <si>
    <t>09.500</t>
  </si>
  <si>
    <t>Līmeņos nedefinēta izglītība</t>
  </si>
  <si>
    <t>09.510</t>
  </si>
  <si>
    <t>Interešu un profesionālās ievirzes izglītība</t>
  </si>
  <si>
    <t>09.520</t>
  </si>
  <si>
    <t>09.530</t>
  </si>
  <si>
    <t>Līmeņos nedefinēta izglītība pieaugušajiem</t>
  </si>
  <si>
    <t>09.600</t>
  </si>
  <si>
    <t>Izglītības papildu pakalpojumi</t>
  </si>
  <si>
    <t>09.800</t>
  </si>
  <si>
    <t>Pārējā citur neklasificētā izglītība</t>
  </si>
  <si>
    <t>09.810</t>
  </si>
  <si>
    <t>Pārējā izglītības vadība</t>
  </si>
  <si>
    <t>09.820</t>
  </si>
  <si>
    <t>Pārējie citur neklasificētie izglītības pakalpojumi</t>
  </si>
  <si>
    <t>10.000</t>
  </si>
  <si>
    <t>Sociālā aizsardzība</t>
  </si>
  <si>
    <t>10.100</t>
  </si>
  <si>
    <t>Sociālā aizsardzība darbnespējas gadījumā</t>
  </si>
  <si>
    <t>10.110</t>
  </si>
  <si>
    <t>Sociālās aizsardzības pārejošas darbnespējas gadījumā</t>
  </si>
  <si>
    <t>10.120</t>
  </si>
  <si>
    <t>Sociālās aizsardzības invaliditātes gadījumā</t>
  </si>
  <si>
    <t>10.130</t>
  </si>
  <si>
    <t>Darba devēja nodrošinātā sociālā aizsardzība</t>
  </si>
  <si>
    <t>10.200</t>
  </si>
  <si>
    <t>Atbalsts gados veciem cilvēkiem</t>
  </si>
  <si>
    <t>10.300</t>
  </si>
  <si>
    <t>Atbalsts apgādnieka zaudējuma gadījumā</t>
  </si>
  <si>
    <t>10.400</t>
  </si>
  <si>
    <t>Atbalsts ģimenēm ar bērniem</t>
  </si>
  <si>
    <t>10.500</t>
  </si>
  <si>
    <t>Atbalsts bezdarba gadījumā</t>
  </si>
  <si>
    <t>10.600</t>
  </si>
  <si>
    <t>Mājokļa atbalsts</t>
  </si>
  <si>
    <t>10.700</t>
  </si>
  <si>
    <t>Pārējais citur neklasificēts atbalsts sociāli atstumtām personām</t>
  </si>
  <si>
    <t>10.800</t>
  </si>
  <si>
    <t>Sociālās aizsardzības lietišķie pētījumi un eksperimentālās izstrādnes</t>
  </si>
  <si>
    <t>10.900</t>
  </si>
  <si>
    <t>Pārējā citur neklasificētā sociālā aizsardzība</t>
  </si>
  <si>
    <t>10.910</t>
  </si>
  <si>
    <t>Pārējās citur neklasificētās sociālās aizsardzības pārraudzība</t>
  </si>
  <si>
    <t>10.920</t>
  </si>
  <si>
    <t>Pārējie citur neklasificētie sociālās aizsardzības pasākumi</t>
  </si>
  <si>
    <t>FUNKCIJAS</t>
  </si>
  <si>
    <t>III.</t>
  </si>
  <si>
    <t>IEŅĒMUMU PĀRSNIEGUMS (+), DEFICĪTS (-) (I-II)</t>
  </si>
  <si>
    <t>IV.</t>
  </si>
  <si>
    <t>Finansēšana</t>
  </si>
  <si>
    <t>F20010000</t>
  </si>
  <si>
    <t>Naudas līdzekļi un noguldījumi</t>
  </si>
  <si>
    <t>F21010000</t>
  </si>
  <si>
    <t>Naudas līdzekļi</t>
  </si>
  <si>
    <t>F21010010</t>
  </si>
  <si>
    <t>Naudas līdzekļu palielinājums</t>
  </si>
  <si>
    <t>F21010020</t>
  </si>
  <si>
    <t>Naudas līdzekļu samazinājums</t>
  </si>
  <si>
    <t>F22010000</t>
  </si>
  <si>
    <t>Pieprasījuma noguldījumi</t>
  </si>
  <si>
    <t>F22010010</t>
  </si>
  <si>
    <t>Pieprasījuma noguldījumu palielinājums</t>
  </si>
  <si>
    <t>F22010020</t>
  </si>
  <si>
    <t>Pieprasījuma noguldījumu samazinājums</t>
  </si>
  <si>
    <t>F29010000</t>
  </si>
  <si>
    <t>Termiņnoguldījumi</t>
  </si>
  <si>
    <t>F29010010</t>
  </si>
  <si>
    <t>Termiņnoguldījumu palielinājums</t>
  </si>
  <si>
    <t>F29110010</t>
  </si>
  <si>
    <t>Īstermiņa noguldījumu palielinājums</t>
  </si>
  <si>
    <t>F29111010</t>
  </si>
  <si>
    <t>Fiksētas likmes īstermiņa noguldījumu palielinājums</t>
  </si>
  <si>
    <t>F29111110</t>
  </si>
  <si>
    <t>Fiksētas likmes īstermiņa noguldījumu latos palielinājums</t>
  </si>
  <si>
    <t>F29111210</t>
  </si>
  <si>
    <t>Fiksētas likmes īstermiņa noguldījumu eiro valūtā palielinājums (latos)</t>
  </si>
  <si>
    <t>F29111310</t>
  </si>
  <si>
    <t>Fiksētas likmes īstermiņa noguldījumu pārējās valūtās palielinājums (latos)</t>
  </si>
  <si>
    <t>F29112010</t>
  </si>
  <si>
    <t>Mainīgas likmes īstermiņa noguldījumu palielinājums</t>
  </si>
  <si>
    <t>F29112110</t>
  </si>
  <si>
    <t>Mainīgas likmes īstermiņa noguldījumi latos palielinājums</t>
  </si>
  <si>
    <t>F29112210</t>
  </si>
  <si>
    <t>Mainīgas likmes īstermiņa noguldījumu eiro valūtā palielinājums (latos)</t>
  </si>
  <si>
    <t>F29112310</t>
  </si>
  <si>
    <t>Mainīgas likmes īstermiņa noguldījumu pārējās valūtās palielinājums (latos)</t>
  </si>
  <si>
    <t>F29210010</t>
  </si>
  <si>
    <t>Vidēja termiņa noguldījumu palielinājums</t>
  </si>
  <si>
    <t>F29211010</t>
  </si>
  <si>
    <t>Fiksētas likmes vidēja termiņa noguldījumu palielinājums</t>
  </si>
  <si>
    <t>F29211110</t>
  </si>
  <si>
    <t>Fiksētas likmes vidēja termiņa noguldījumu latos palielinājums</t>
  </si>
  <si>
    <t>F29211210</t>
  </si>
  <si>
    <t>Fiksētas likmes vidēja termiņa noguldījumu eiro valūtā palielinājums (latos)</t>
  </si>
  <si>
    <t>F29211310</t>
  </si>
  <si>
    <t>1.7.</t>
  </si>
  <si>
    <t>MUITAS NODOKLIS</t>
  </si>
  <si>
    <t>6.0.0.0.</t>
  </si>
  <si>
    <t>6.1.0.0.</t>
  </si>
  <si>
    <t>Ievedmuitas nodoklis un citi līdzvērtīgi maksājumi</t>
  </si>
  <si>
    <t>6.1.1.0.</t>
  </si>
  <si>
    <t>Ievedmuitas nodoklis</t>
  </si>
  <si>
    <t>6.1.2.0.</t>
  </si>
  <si>
    <t>Ievešanas maksājumi lauksaimniecības precēm</t>
  </si>
  <si>
    <t>6.1.3.0.</t>
  </si>
  <si>
    <t>Antidempinga maksājumi</t>
  </si>
  <si>
    <t>6.1.4.0.</t>
  </si>
  <si>
    <t>Kompensācijas maksājumi</t>
  </si>
  <si>
    <t>6.2.0.0.</t>
  </si>
  <si>
    <t>Izvedmuitas nodoklis un citi līdzvērtīgi maksājumi</t>
  </si>
  <si>
    <t>5.0.0.0.</t>
  </si>
  <si>
    <t>NODOKĻI PAR PAKALPOJUMIEM UN PRECĒM</t>
  </si>
  <si>
    <t>Pievienotās vērtības nodoklis</t>
  </si>
  <si>
    <t>5.1.0.0.</t>
  </si>
  <si>
    <t>5.1.1.0.</t>
  </si>
  <si>
    <t>Iekšzemē iekasētais pievienotās vērtības nodoklis</t>
  </si>
  <si>
    <t>5.1.2.0.</t>
  </si>
  <si>
    <t>Apgrozījuma nodokļa parādi</t>
  </si>
  <si>
    <t>5.1.3.0.</t>
  </si>
  <si>
    <t>Iekasētais pievienotās vērtības nodoklis, izlaižot preces brīvam apgrozījumam</t>
  </si>
  <si>
    <t>5.1.4.0.</t>
  </si>
  <si>
    <t>Pievienotās vērtības nodoklis par jaunu transportlīdzekļu iegādēm</t>
  </si>
  <si>
    <t>5.1.5.0.</t>
  </si>
  <si>
    <t>Eiropas Savienības teritorijā nereģistrēto personu iemaksātais pievienotās vērtības nodoklis par elektroniski sniegtajiem pakalpojumiem</t>
  </si>
  <si>
    <t>5.1.6.0.</t>
  </si>
  <si>
    <t>Dalībvalstu pārskaitītais pievienotās vērtības nodoklis par elektroniski sniegtajiem pakalpojumiem</t>
  </si>
  <si>
    <t>1.6.</t>
  </si>
  <si>
    <t>Akcīzes nodoklis</t>
  </si>
  <si>
    <t>5.2.0.0.</t>
  </si>
  <si>
    <t>Iekšzemē iekasētais akcīzes nodoklis un nodokļa atmaksas</t>
  </si>
  <si>
    <t>5.2.1.0.</t>
  </si>
  <si>
    <t>Akcīzes nodoklis alkoholiskajiem dzērieniem</t>
  </si>
  <si>
    <t>5.2.1.2.</t>
  </si>
  <si>
    <t>Akcīzes nodoklis vīnam</t>
  </si>
  <si>
    <t>5.2.1.3.</t>
  </si>
  <si>
    <t>Akcīzes nodoklis raudzētajiem dzērieniem</t>
  </si>
  <si>
    <t>5.2.1.4.</t>
  </si>
  <si>
    <t>Akcīzes nodoklis starpproduktiem ar absolūtā spirta saturu līdz 15 tilpumprocentiem</t>
  </si>
  <si>
    <t>5.2.1.5.</t>
  </si>
  <si>
    <t>Akcīzes nodoklis starpproduktiem ar absolūtā spirta saturu virs 15 līdz 22 tilpumprocentiem</t>
  </si>
  <si>
    <t>5.2.1.9.</t>
  </si>
  <si>
    <t>Akcīzes nodoklis pārējiem alkoholiskajiem dzērieniem</t>
  </si>
  <si>
    <t>5.2.2.0.</t>
  </si>
  <si>
    <t>Akcīzes nodoklis alum</t>
  </si>
  <si>
    <t>5.2.3.0.</t>
  </si>
  <si>
    <t>Akcīzes nodoklis bezalkoholiskajiem dzērieniem</t>
  </si>
  <si>
    <t>5.2.4.0.</t>
  </si>
  <si>
    <t>Akcīzes nodoklis tabakas izstrādājumiem</t>
  </si>
  <si>
    <t>5.2.4.1.</t>
  </si>
  <si>
    <t>Akcīzes nodoklis cigaretēm</t>
  </si>
  <si>
    <t>5.2.4.2.</t>
  </si>
  <si>
    <t>Akcīzes nodoklis cigāriem un cigarillām</t>
  </si>
  <si>
    <t>5.2.4.3.</t>
  </si>
  <si>
    <t>Akcīzes nodoklis smalki sagrieztai smēķējamai tabakai cigarešu uztīšanai</t>
  </si>
  <si>
    <t>5.2.4.4.</t>
  </si>
  <si>
    <t>Akcīzes nodoklis citai smēķējamai tabakai</t>
  </si>
  <si>
    <t>5.2.5.0.</t>
  </si>
  <si>
    <t>Akcīzes nodokļa atmaksas saskaņā ar likumu „Par akcīzes nodokli”</t>
  </si>
  <si>
    <t>5.2.5.1.</t>
  </si>
  <si>
    <t>Akcīzes nodokļa atmaksas diplomātiem un starptautiskajām organizācijām, kas atrodas Latvijas Republikā, par Latvijas Republikā iegādātajiem alkoholiskajiem dzērieniem</t>
  </si>
  <si>
    <t>5.2.5.2.</t>
  </si>
  <si>
    <t>Akcīzes nodokļa atmaksas diplomātiem un starptautiskajām organizācijām, kas atrodas Latvijas Republikā, par Latvijas Republikā iegādātajiem tabakas izstrādājumiem</t>
  </si>
  <si>
    <t>5.2.5.3.</t>
  </si>
  <si>
    <t>Akcīzes nodokļa atmaksas diplomātiem un starptautiskajām organizācijām, kas atrodas Latvijas Republikā, par Latvijas Republikā iegādātajām pārējām akcīzes precēm</t>
  </si>
  <si>
    <t>5.2.5.4.</t>
  </si>
  <si>
    <t>Akcīzes nodokļa atmaksas diplomātiem un starptautiskajām organizācijām, kas atrodas Latvijas Republikā, par Latvijas Republikā iegādātajiem naftas produktiem</t>
  </si>
  <si>
    <t>5.2.5.5.</t>
  </si>
  <si>
    <t>Akcīzes nodokļa atmaksas par degvieleļļu, tās aizstājējproduktiem un komponentiem, kuru kolorimetriskais indekss ir vienāds ar 2,0 vai lielāks vai kinemātiskā viskozitāte 50°C ir mazāka par 25mm2/s vai lielāka un kuri tika izmantoti siltuma ražošanai telpu apkurei un karstā ūdens sagatavošanai</t>
  </si>
  <si>
    <t>5.2.5.6.</t>
  </si>
  <si>
    <t>Akcīzes nodokļa atmaksas diplomātiem un starptautiskajām organizācijām, kas atrodas Latvijas Republikā, par Latvijas Republikā iegādāto dabasgāzi</t>
  </si>
  <si>
    <t>5.2.8.0.</t>
  </si>
  <si>
    <t>Akcīzes nodoklis kafijai</t>
  </si>
  <si>
    <t>5.3.0.0.</t>
  </si>
  <si>
    <t>Iekasētais akcīzes nodoklis, ievedot preces izlaišanai brīvam apgrozījumam (importējot)</t>
  </si>
  <si>
    <t>5.3.1.0.</t>
  </si>
  <si>
    <t>Ieņēmumi no meža īpašuma pārdošanas</t>
  </si>
  <si>
    <t>13.3.0.0.</t>
  </si>
  <si>
    <t>Ieņēmumi no nodokļu pamatparāda kapitalizācijas</t>
  </si>
  <si>
    <t>13.3.1.0.</t>
  </si>
  <si>
    <t>Ieņēmumi no valsts pamatbudžetā ieskaitāmo nodokļu pamatparāda kapitalizācijas</t>
  </si>
  <si>
    <t>13.3.2.0.</t>
  </si>
  <si>
    <t>Ieņēmumi no iedzīvotāju ienākuma nodokļa un īpašuma nodokļa pamatparāda kapitalizācijas (sadalāmi pašvaldību budžetiem un valsts pamatbudžetam)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</si>
  <si>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</si>
  <si>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</si>
  <si>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</si>
  <si>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</si>
  <si>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>13.5.0.0.</t>
  </si>
  <si>
    <t>Ieņēmumi no valsts un pašvaldību īpašuma iznomāšanas</t>
  </si>
  <si>
    <t>14.0.0.0.</t>
  </si>
  <si>
    <t>IEŅĒMUMI NO VALSTS REZERVJU PĀRDOŠANAS</t>
  </si>
  <si>
    <t>22.4.0.0.</t>
  </si>
  <si>
    <t>Citi valsts sociālās apdrošināšanas speciālā budžeta ieņēmumi saskaņā ar normatīvajiem aktiem</t>
  </si>
  <si>
    <t>22.4.1.0.</t>
  </si>
  <si>
    <t>Regresa prasības</t>
  </si>
  <si>
    <t>22.4.2.0.</t>
  </si>
  <si>
    <t>Ieņēmumi no kapitāldaļu pārdošanas un pārvērtēšanas, vērtspapīru tirdzniecības un pārvērtēšanas</t>
  </si>
  <si>
    <t>22.4.2.1.</t>
  </si>
  <si>
    <t>Dividendes no kapitāla daļām</t>
  </si>
  <si>
    <t>22.4.2.2.</t>
  </si>
  <si>
    <t>Ieņēmumi no kapitāla daļu pārdošanas</t>
  </si>
  <si>
    <t>22.4.2.3.</t>
  </si>
  <si>
    <t>Ieņēmumi no kapitāla daļu pārvērtēšanas</t>
  </si>
  <si>
    <t>22.4.2.4.</t>
  </si>
  <si>
    <t>Ieņēmumi no ilgtermiņa ieguldījumu sākotnējās atzīšanas iestādes bilancēs</t>
  </si>
  <si>
    <t>22.4.4.0.</t>
  </si>
  <si>
    <t>VSAA ieņēmumi par valsts fondēto pensiju shēmas administrēšanu</t>
  </si>
  <si>
    <t>22.4.5.0.</t>
  </si>
  <si>
    <t>Iemaksas nodarbinātībai par privatizācijas līguma nosacījumu neizpildi</t>
  </si>
  <si>
    <t>22.4.6.0.</t>
  </si>
  <si>
    <t>Naudas sodi, ko uzliek Pārtikas un veterinārais dienests</t>
  </si>
  <si>
    <t>10.1.9.4.</t>
  </si>
  <si>
    <t>Naudas sodi, ko uzliek Patērētāju tiesību aizsardzības centrs</t>
  </si>
  <si>
    <t>10.1.9.5.</t>
  </si>
  <si>
    <t>Naudas sodi, ko uzliek Valsts valodas centrs</t>
  </si>
  <si>
    <t>10.1.9.9.</t>
  </si>
  <si>
    <t>Naudas sodi, ko uzliek pārējās iestādes, kas nav klasificētas iepriekšminētajos kodos</t>
  </si>
  <si>
    <t>10.2.0.0.</t>
  </si>
  <si>
    <t>Iemaksas no pārbaudēs atklātām slēpto un samazināto ienākumu summām</t>
  </si>
  <si>
    <t>10.2.1.0.</t>
  </si>
  <si>
    <t>Iemaksas no Valsts ieņēmumu dienesta pārbaudēs atklātām slēpto un samazināto ienākumu summām</t>
  </si>
  <si>
    <t>10.2.2.0.</t>
  </si>
  <si>
    <t>Iemaksas no muitas iestāžu pārbaudēs atklātām slēpto un samazināto ienākumu summām</t>
  </si>
  <si>
    <t>10.2.9.0.</t>
  </si>
  <si>
    <t>Pārējās iemaksas no pārbaudēs atklātām slēpto un samazināto ienākumu summām</t>
  </si>
  <si>
    <t>10.3.0.0.</t>
  </si>
  <si>
    <t>Soda sankcijas par vispārējiem nodokļu maksāšanas pārkāpumiem</t>
  </si>
  <si>
    <t>10.5.0.0.</t>
  </si>
  <si>
    <t>Naudas sodi par valsts budžeta līdzfinansējuma neattaisnotajiem izdevumiem</t>
  </si>
  <si>
    <t>10.5.1.0.</t>
  </si>
  <si>
    <t>Naudas līdzekļu akcijām un citai līdzdalībai komersantu pašu kapitālā atlikumu izmaiņas palielinājums (-) vai samazinājums (+)</t>
  </si>
  <si>
    <t>NL AKP AS</t>
  </si>
  <si>
    <t>NL AKP AB</t>
  </si>
  <si>
    <t>NL AIZD</t>
  </si>
  <si>
    <t>Naudas līdzekļu aizdevumiem atlikumu izmaiņas palielinājums (-) vai samazinājums (+)</t>
  </si>
  <si>
    <t>NL AIZD AS</t>
  </si>
  <si>
    <t>NL AIZD AB</t>
  </si>
  <si>
    <t>SBA</t>
  </si>
  <si>
    <t xml:space="preserve">Slēgtie budžeta asignējumi, t.sk. </t>
  </si>
  <si>
    <t>SBA1</t>
  </si>
  <si>
    <t>1. ES politiku inst. Un citas ārvalstu finanšu palīdzības finansēto projektu piešķirtie asignējumi</t>
  </si>
  <si>
    <t>SBA2</t>
  </si>
  <si>
    <t>Teritoriju un mājokļu apsaimniekošana \\ Pašvaldības teritoriju un mājokļu apsaimniekošana</t>
  </si>
  <si>
    <t>21.3.7.0.</t>
  </si>
  <si>
    <t>Ieņēmumi par dokumentu izsniegšanu un kancelejas pakalpojumiem</t>
  </si>
  <si>
    <t>21.3.7.1.</t>
  </si>
  <si>
    <t>Ieņēmumi par konsulārajiem pakalpojumiem</t>
  </si>
  <si>
    <t>21.3.7.2.</t>
  </si>
  <si>
    <t>Ieņēmumi no preču pavadzīmju realizācijas</t>
  </si>
  <si>
    <t>21.3.7.9.</t>
  </si>
  <si>
    <t>Ieņēmumi par pārējo dokumentu izsniegšanu un pārējiem kancelejas pakalpojumiem</t>
  </si>
  <si>
    <t>21.3.8.0.</t>
  </si>
  <si>
    <t>Ieņēmumi par nomu un īri</t>
  </si>
  <si>
    <t>21.3.8.1.</t>
  </si>
  <si>
    <t>Ieņēmumi par telpu nomu</t>
  </si>
  <si>
    <t>21.3.8.2.</t>
  </si>
  <si>
    <t>Ieņēmumi par viesnīcu pakalpojumiem</t>
  </si>
  <si>
    <t>21.3.8.3.</t>
  </si>
  <si>
    <t>Ieņēmumi no kustamā īpašuma iznomāšanas</t>
  </si>
  <si>
    <t>21.3.8.4.</t>
  </si>
  <si>
    <t>Ieņēmumi par zemes nomu</t>
  </si>
  <si>
    <t>21.3.8.9.</t>
  </si>
  <si>
    <t>Pārējie ieņēmumi par nomu un īri</t>
  </si>
  <si>
    <t>21.3.9.0.</t>
  </si>
  <si>
    <t>Ieņēmumi par pārējiem budžeta iestāžu sniegtajiem maksas pakalpojumiem</t>
  </si>
  <si>
    <t>21.3.9.1.</t>
  </si>
  <si>
    <t>Maksa par personu uzturēšanos sociālās aprūpes iestādēs</t>
  </si>
  <si>
    <t>21.3.9.2.</t>
  </si>
  <si>
    <t>F40312320</t>
  </si>
  <si>
    <t>F40313020</t>
  </si>
  <si>
    <t>Izsniegto bezprocentu likmes ilgtermiņa aizdevumu saņemtā atmaksa</t>
  </si>
  <si>
    <t>F40313120</t>
  </si>
  <si>
    <t>F40313220</t>
  </si>
  <si>
    <t>F40313320</t>
  </si>
  <si>
    <t>F40020000</t>
  </si>
  <si>
    <t>Aizņēmumi</t>
  </si>
  <si>
    <t>F40120010</t>
  </si>
  <si>
    <t>Saņemtie īstermiņa aizņēmumi</t>
  </si>
  <si>
    <t>F40121010</t>
  </si>
  <si>
    <t>Saņemtie fiksētas likmes īstermiņa aizņēmumi</t>
  </si>
  <si>
    <t>F40121110</t>
  </si>
  <si>
    <t>Fiksētas likmes īstermiņa aizņēmumi latos</t>
  </si>
  <si>
    <t>F40121210</t>
  </si>
  <si>
    <t>Fiksētas likmes īstermiņa aizņēmumi eiro valūtā (latos)</t>
  </si>
  <si>
    <t>F40121310</t>
  </si>
  <si>
    <t>Fiksētas likmes īstermiņa aizņēmumi pārējās valūtās (latos)</t>
  </si>
  <si>
    <t>F40122010</t>
  </si>
  <si>
    <t>Saņemtie mainīgas likmes īstermiņa aizņēmumi</t>
  </si>
  <si>
    <t>F40122110</t>
  </si>
  <si>
    <t>Mainīgas likmes īstermiņa aizņēmumi latos</t>
  </si>
  <si>
    <t>F40122210</t>
  </si>
  <si>
    <t>Mainīgas likmes īstermiņa aizņēmumi eiro valūtā (latos)</t>
  </si>
  <si>
    <t>F40122310</t>
  </si>
  <si>
    <t>Mainīgas likmes īstermiņa aizņēmumi pārējās valūtās (latos)</t>
  </si>
  <si>
    <t>F40120020</t>
  </si>
  <si>
    <t>Saņemto īstermiņa aizņēmumu atmaksa</t>
  </si>
  <si>
    <t>F40121020</t>
  </si>
  <si>
    <t>Saņemto fiksētas likmes īstermiņa aizņēmumu atmaksa</t>
  </si>
  <si>
    <t>F40121120</t>
  </si>
  <si>
    <t>F40121220</t>
  </si>
  <si>
    <t>F40121320</t>
  </si>
  <si>
    <t>F40122020</t>
  </si>
  <si>
    <t>Saņemto mainīgas likmes īstermiņa aizņēmumu atmaksa</t>
  </si>
  <si>
    <t>F40122120</t>
  </si>
  <si>
    <t>F40122220</t>
  </si>
  <si>
    <t>F40122320</t>
  </si>
  <si>
    <t>F40220010</t>
  </si>
  <si>
    <t>Saņemtie vidēja termiņa aizņēmumi</t>
  </si>
  <si>
    <t>F40221010</t>
  </si>
  <si>
    <t>Saņemtie fiksētas likmes vidēja termiņa aizņēmumi</t>
  </si>
  <si>
    <t>F40221110</t>
  </si>
  <si>
    <t>Fiksētas likmes vidēja termiņa aizņēmumi latos</t>
  </si>
  <si>
    <t>F40221210</t>
  </si>
  <si>
    <t>Fiksētas likmes vidēja termiņa aizņēmumi eiro valūtā (latos)</t>
  </si>
  <si>
    <t>F40221310</t>
  </si>
  <si>
    <t>Fiksētas likmes vidēja termiņa aizņēmumi pārējās valūtās (latos)</t>
  </si>
  <si>
    <t>F40222010</t>
  </si>
  <si>
    <t>Saņemtie mainīgas likmes vidēja termiņa aizņēmumi</t>
  </si>
  <si>
    <t>F40222110</t>
  </si>
  <si>
    <t>Mainīgas likmes vidēja termiņa aizņēmumi latos</t>
  </si>
  <si>
    <t>F40222210</t>
  </si>
  <si>
    <t>Mainīgas likmes vidēja termiņa aizņēmumi eiro valūtā (latos)</t>
  </si>
  <si>
    <t>F40222310</t>
  </si>
  <si>
    <t>Mainīgas likmes vidēja termiņa aizņēmumi pārējās valūtās (latos)</t>
  </si>
  <si>
    <t>F40223010</t>
  </si>
  <si>
    <t>Saņemtie bezprocentu likmes vidēja termiņa aizņēmumi</t>
  </si>
  <si>
    <t>F40223110</t>
  </si>
  <si>
    <t>Bezprocentu likmes vidēja termiņa aizņēmumi latos</t>
  </si>
  <si>
    <t>F40223210</t>
  </si>
  <si>
    <t>Bezprocentu likmes vidēja termiņa aizņēmumi eiro valūtā (latos)</t>
  </si>
  <si>
    <t>F40223310</t>
  </si>
  <si>
    <t>Bezprocentu likmes vidēja termiņa aizņēmumi pārējās valūtās (latos)</t>
  </si>
  <si>
    <t>F40220020</t>
  </si>
  <si>
    <t>1.2.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</si>
</sst>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4" xfId="0" applyNumberFormat="1" applyFont="1" applyFill="1" applyBorder="1" applyAlignment="1">
      <alignment horizontal="left" wrapText="1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indent="1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/>
    </xf>
    <xf numFmtId="0" fontId="1" fillId="0" borderId="14" xfId="0" applyFont="1" applyBorder="1" applyAlignment="1">
      <alignment horizontal="left" wrapText="1" inden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1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wrapText="1" indent="1"/>
    </xf>
    <xf numFmtId="0" fontId="1" fillId="0" borderId="14" xfId="0" applyNumberFormat="1" applyFont="1" applyBorder="1" applyAlignment="1">
      <alignment horizontal="left" wrapText="1" indent="2"/>
    </xf>
    <xf numFmtId="0" fontId="1" fillId="0" borderId="14" xfId="0" applyNumberFormat="1" applyFont="1" applyBorder="1" applyAlignment="1">
      <alignment horizontal="left" wrapText="1" indent="3"/>
    </xf>
    <xf numFmtId="0" fontId="1" fillId="0" borderId="14" xfId="0" applyNumberFormat="1" applyFont="1" applyBorder="1" applyAlignment="1">
      <alignment horizontal="left" wrapText="1" indent="4"/>
    </xf>
    <xf numFmtId="0" fontId="1" fillId="0" borderId="14" xfId="0" applyNumberFormat="1" applyFont="1" applyBorder="1" applyAlignment="1">
      <alignment horizontal="left" wrapText="1" indent="5"/>
    </xf>
    <xf numFmtId="0" fontId="1" fillId="0" borderId="14" xfId="0" applyNumberFormat="1" applyFont="1" applyBorder="1" applyAlignment="1">
      <alignment horizontal="left" wrapText="1" indent="6"/>
    </xf>
    <xf numFmtId="49" fontId="1" fillId="0" borderId="16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wrapText="1" indent="2"/>
    </xf>
    <xf numFmtId="0" fontId="1" fillId="0" borderId="14" xfId="0" applyNumberFormat="1" applyFont="1" applyFill="1" applyBorder="1" applyAlignment="1">
      <alignment horizontal="left" wrapText="1" indent="1"/>
    </xf>
    <xf numFmtId="0" fontId="1" fillId="0" borderId="14" xfId="0" applyNumberFormat="1" applyFont="1" applyFill="1" applyBorder="1" applyAlignment="1">
      <alignment horizontal="left" wrapText="1" indent="3"/>
    </xf>
    <xf numFmtId="0" fontId="1" fillId="0" borderId="14" xfId="0" applyNumberFormat="1" applyFont="1" applyFill="1" applyBorder="1" applyAlignment="1">
      <alignment horizontal="left" wrapText="1" indent="4"/>
    </xf>
    <xf numFmtId="0" fontId="1" fillId="0" borderId="14" xfId="0" applyNumberFormat="1" applyFont="1" applyFill="1" applyBorder="1" applyAlignment="1">
      <alignment horizontal="left" wrapText="1" indent="5"/>
    </xf>
    <xf numFmtId="0" fontId="1" fillId="0" borderId="14" xfId="0" applyNumberFormat="1" applyFont="1" applyFill="1" applyBorder="1" applyAlignment="1">
      <alignment horizontal="left" wrapText="1" indent="6"/>
    </xf>
    <xf numFmtId="0" fontId="1" fillId="0" borderId="16" xfId="0" applyFont="1" applyBorder="1" applyAlignment="1">
      <alignment/>
    </xf>
    <xf numFmtId="0" fontId="7" fillId="0" borderId="14" xfId="0" applyNumberFormat="1" applyFont="1" applyFill="1" applyBorder="1" applyAlignment="1">
      <alignment horizontal="left" wrapText="1" indent="3"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/>
    </xf>
    <xf numFmtId="49" fontId="6" fillId="0" borderId="1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omma" xfId="39"/>
    <cellStyle name="Comma [0]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97"/>
  <sheetViews>
    <sheetView showGridLines="0" tabSelected="1" zoomScale="80" zoomScaleNormal="80" workbookViewId="0" topLeftCell="A1">
      <selection activeCell="A1" sqref="A1:B2"/>
    </sheetView>
  </sheetViews>
  <sheetFormatPr defaultColWidth="9.140625" defaultRowHeight="12.75"/>
  <cols>
    <col min="1" max="1" width="15.421875" style="0" customWidth="1"/>
    <col min="2" max="2" width="41.7109375" style="0" customWidth="1"/>
    <col min="3" max="7" width="13.8515625" style="0" customWidth="1"/>
    <col min="8" max="44" width="0" style="0" hidden="1" customWidth="1"/>
  </cols>
  <sheetData>
    <row r="1" spans="1:35" ht="15.75">
      <c r="A1" s="58" t="s">
        <v>1816</v>
      </c>
      <c r="B1" s="59"/>
      <c r="C1" s="4"/>
      <c r="D1" s="5"/>
      <c r="E1" s="5"/>
      <c r="F1" s="5"/>
      <c r="G1" s="10" t="s">
        <v>1822</v>
      </c>
      <c r="AF1" t="s">
        <v>322</v>
      </c>
      <c r="AG1" t="s">
        <v>323</v>
      </c>
      <c r="AH1" t="s">
        <v>324</v>
      </c>
      <c r="AI1" t="s">
        <v>325</v>
      </c>
    </row>
    <row r="2" spans="1:35" ht="40.5" customHeight="1">
      <c r="A2" s="60"/>
      <c r="B2" s="61"/>
      <c r="C2" s="62" t="s">
        <v>1824</v>
      </c>
      <c r="D2" s="63"/>
      <c r="E2" s="63"/>
      <c r="F2" s="63"/>
      <c r="G2" s="64"/>
      <c r="AG2">
        <v>0</v>
      </c>
      <c r="AH2">
        <v>21214</v>
      </c>
      <c r="AI2" t="s">
        <v>326</v>
      </c>
    </row>
    <row r="3" spans="1:7" ht="15.75">
      <c r="A3" s="3"/>
      <c r="B3" s="3"/>
      <c r="C3" s="2"/>
      <c r="D3" s="2"/>
      <c r="E3" s="2"/>
      <c r="F3" s="2"/>
      <c r="G3" s="6" t="s">
        <v>1823</v>
      </c>
    </row>
    <row r="4" spans="1:7" ht="18.75">
      <c r="A4" s="11" t="s">
        <v>328</v>
      </c>
      <c r="B4" s="55"/>
      <c r="C4" s="55"/>
      <c r="D4" s="2"/>
      <c r="E4" s="2"/>
      <c r="F4" s="2"/>
      <c r="G4" s="7" t="s">
        <v>1995</v>
      </c>
    </row>
    <row r="5" spans="1:7" ht="18.75">
      <c r="A5" s="11" t="s">
        <v>327</v>
      </c>
      <c r="B5" s="56"/>
      <c r="C5" s="2"/>
      <c r="D5" s="2"/>
      <c r="E5" s="2"/>
      <c r="F5" s="2"/>
      <c r="G5" s="7" t="s">
        <v>1995</v>
      </c>
    </row>
    <row r="6" spans="1:7" ht="18.75">
      <c r="A6" s="51" t="s">
        <v>0</v>
      </c>
      <c r="B6" s="56"/>
      <c r="C6" s="2"/>
      <c r="D6" s="2"/>
      <c r="E6" s="2"/>
      <c r="F6" s="2"/>
      <c r="G6" s="8" t="s">
        <v>1825</v>
      </c>
    </row>
    <row r="7" spans="1:7" ht="18.75">
      <c r="A7" s="51" t="s">
        <v>1817</v>
      </c>
      <c r="B7" s="57" t="s">
        <v>1</v>
      </c>
      <c r="C7" s="2"/>
      <c r="D7" s="2"/>
      <c r="E7" s="2"/>
      <c r="F7" s="2"/>
      <c r="G7" s="8" t="s">
        <v>1826</v>
      </c>
    </row>
    <row r="8" spans="1:7" ht="18.75">
      <c r="A8" s="51" t="s">
        <v>2</v>
      </c>
      <c r="B8" s="56"/>
      <c r="C8" s="2"/>
      <c r="D8" s="2"/>
      <c r="E8" s="2"/>
      <c r="F8" s="2"/>
      <c r="G8" s="7"/>
    </row>
    <row r="9" spans="1:7" ht="15.75">
      <c r="A9" s="2"/>
      <c r="B9" s="2"/>
      <c r="C9" s="2"/>
      <c r="D9" s="2"/>
      <c r="E9" s="2"/>
      <c r="F9" s="2"/>
      <c r="G9" s="2"/>
    </row>
    <row r="10" spans="1:7" ht="12" customHeight="1">
      <c r="A10" s="2"/>
      <c r="B10" s="2"/>
      <c r="C10" s="2"/>
      <c r="D10" s="2"/>
      <c r="E10" s="2"/>
      <c r="F10" s="2"/>
      <c r="G10" s="9" t="s">
        <v>1827</v>
      </c>
    </row>
    <row r="11" spans="1:24" ht="110.25" customHeight="1">
      <c r="A11" s="52" t="s">
        <v>212</v>
      </c>
      <c r="B11" s="52" t="s">
        <v>213</v>
      </c>
      <c r="C11" s="52" t="s">
        <v>214</v>
      </c>
      <c r="D11" s="52" t="s">
        <v>1818</v>
      </c>
      <c r="E11" s="52" t="s">
        <v>1819</v>
      </c>
      <c r="F11" s="52" t="s">
        <v>1820</v>
      </c>
      <c r="G11" s="52" t="s">
        <v>1821</v>
      </c>
      <c r="X11">
        <v>187</v>
      </c>
    </row>
    <row r="12" spans="1:24" ht="12.75">
      <c r="A12" s="12" t="s">
        <v>215</v>
      </c>
      <c r="B12" s="12" t="s">
        <v>216</v>
      </c>
      <c r="C12" s="12">
        <v>3</v>
      </c>
      <c r="D12" s="12">
        <v>4</v>
      </c>
      <c r="E12" s="12">
        <v>15</v>
      </c>
      <c r="F12" s="12">
        <v>16</v>
      </c>
      <c r="G12" s="12">
        <v>17</v>
      </c>
      <c r="X12">
        <v>188</v>
      </c>
    </row>
    <row r="13" spans="1:31" ht="12.75">
      <c r="A13" s="28" t="s">
        <v>1828</v>
      </c>
      <c r="B13" s="29" t="s">
        <v>1829</v>
      </c>
      <c r="C13" s="46">
        <v>2962836</v>
      </c>
      <c r="D13" s="46">
        <v>2962836</v>
      </c>
      <c r="E13" s="46">
        <v>771067</v>
      </c>
      <c r="F13" s="46">
        <v>3025658</v>
      </c>
      <c r="G13" s="47">
        <v>685550</v>
      </c>
      <c r="X13">
        <v>189</v>
      </c>
      <c r="Z13" s="1" t="s">
        <v>1828</v>
      </c>
      <c r="AA13" s="1" t="s">
        <v>513</v>
      </c>
      <c r="AB13" s="1" t="s">
        <v>1995</v>
      </c>
      <c r="AC13" s="1" t="s">
        <v>1996</v>
      </c>
      <c r="AD13" s="1" t="s">
        <v>1997</v>
      </c>
      <c r="AE13" t="e">
        <f>AE14+AE174+AE414+AE469+AE536+AE644+AE656</f>
        <v>#REF!</v>
      </c>
    </row>
    <row r="14" spans="1:31" ht="12.75" hidden="1">
      <c r="A14" s="30" t="s">
        <v>219</v>
      </c>
      <c r="B14" s="31" t="s">
        <v>1830</v>
      </c>
      <c r="C14" s="18">
        <v>0</v>
      </c>
      <c r="D14" s="18">
        <v>0</v>
      </c>
      <c r="E14" s="18">
        <v>0</v>
      </c>
      <c r="F14" s="18">
        <v>0</v>
      </c>
      <c r="G14" s="19">
        <v>0</v>
      </c>
      <c r="X14">
        <v>190</v>
      </c>
      <c r="Y14" t="s">
        <v>331</v>
      </c>
      <c r="Z14" s="1" t="s">
        <v>219</v>
      </c>
      <c r="AA14" s="1" t="s">
        <v>513</v>
      </c>
      <c r="AB14" s="1" t="s">
        <v>1828</v>
      </c>
      <c r="AC14" s="1" t="s">
        <v>1996</v>
      </c>
      <c r="AD14" s="1" t="s">
        <v>1997</v>
      </c>
      <c r="AE14" t="e">
        <f>AE15+AE28+AE44+AE55+AE63+AE171</f>
        <v>#REF!</v>
      </c>
    </row>
    <row r="15" spans="1:31" ht="12.75" hidden="1">
      <c r="A15" s="30" t="s">
        <v>1831</v>
      </c>
      <c r="B15" s="32" t="s">
        <v>1832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  <c r="X15">
        <v>191</v>
      </c>
      <c r="Y15" t="s">
        <v>331</v>
      </c>
      <c r="Z15" s="1" t="s">
        <v>1831</v>
      </c>
      <c r="AA15" s="1" t="s">
        <v>513</v>
      </c>
      <c r="AB15" s="1" t="s">
        <v>219</v>
      </c>
      <c r="AC15" s="1" t="s">
        <v>1996</v>
      </c>
      <c r="AD15" s="1" t="s">
        <v>1997</v>
      </c>
      <c r="AE15">
        <f>AE16+AE24</f>
        <v>0</v>
      </c>
    </row>
    <row r="16" spans="1:31" ht="12.75" hidden="1">
      <c r="A16" s="30" t="s">
        <v>221</v>
      </c>
      <c r="B16" s="33" t="s">
        <v>1833</v>
      </c>
      <c r="C16" s="18">
        <v>0</v>
      </c>
      <c r="D16" s="18">
        <v>0</v>
      </c>
      <c r="E16" s="18">
        <v>0</v>
      </c>
      <c r="F16" s="18">
        <v>0</v>
      </c>
      <c r="G16" s="19">
        <v>0</v>
      </c>
      <c r="X16">
        <v>192</v>
      </c>
      <c r="Y16" t="s">
        <v>331</v>
      </c>
      <c r="Z16" s="1" t="s">
        <v>221</v>
      </c>
      <c r="AA16" s="1" t="s">
        <v>513</v>
      </c>
      <c r="AB16" s="1" t="s">
        <v>1831</v>
      </c>
      <c r="AC16" s="1" t="s">
        <v>1996</v>
      </c>
      <c r="AD16" s="1" t="s">
        <v>1997</v>
      </c>
      <c r="AE16">
        <f>AE17</f>
        <v>0</v>
      </c>
    </row>
    <row r="17" spans="1:31" ht="12.75" hidden="1">
      <c r="A17" s="30" t="s">
        <v>1834</v>
      </c>
      <c r="B17" s="34" t="s">
        <v>1833</v>
      </c>
      <c r="C17" s="18">
        <v>0</v>
      </c>
      <c r="D17" s="18">
        <v>0</v>
      </c>
      <c r="E17" s="18">
        <v>0</v>
      </c>
      <c r="F17" s="18">
        <v>0</v>
      </c>
      <c r="G17" s="19">
        <v>0</v>
      </c>
      <c r="X17">
        <v>193</v>
      </c>
      <c r="Y17" t="s">
        <v>331</v>
      </c>
      <c r="Z17" s="1" t="s">
        <v>1834</v>
      </c>
      <c r="AA17" s="1" t="s">
        <v>513</v>
      </c>
      <c r="AB17" s="1" t="s">
        <v>221</v>
      </c>
      <c r="AC17" s="1" t="s">
        <v>1996</v>
      </c>
      <c r="AD17" s="1" t="s">
        <v>1997</v>
      </c>
      <c r="AE17">
        <f>AE18+AE23</f>
        <v>0</v>
      </c>
    </row>
    <row r="18" spans="1:31" ht="12.75" hidden="1">
      <c r="A18" s="30" t="s">
        <v>1835</v>
      </c>
      <c r="B18" s="35" t="s">
        <v>1836</v>
      </c>
      <c r="C18" s="18">
        <v>0</v>
      </c>
      <c r="D18" s="18">
        <v>0</v>
      </c>
      <c r="E18" s="18">
        <v>0</v>
      </c>
      <c r="F18" s="18">
        <v>0</v>
      </c>
      <c r="G18" s="19">
        <v>0</v>
      </c>
      <c r="X18">
        <v>194</v>
      </c>
      <c r="Y18" t="s">
        <v>331</v>
      </c>
      <c r="Z18" s="1" t="s">
        <v>1835</v>
      </c>
      <c r="AA18" s="1" t="s">
        <v>513</v>
      </c>
      <c r="AB18" s="1" t="s">
        <v>1834</v>
      </c>
      <c r="AC18" s="1" t="s">
        <v>1996</v>
      </c>
      <c r="AD18" s="1" t="s">
        <v>1997</v>
      </c>
      <c r="AE18">
        <f>AE19+AE20+AE21+AE22</f>
        <v>0</v>
      </c>
    </row>
    <row r="19" spans="1:30" ht="38.25" hidden="1">
      <c r="A19" s="30" t="s">
        <v>1837</v>
      </c>
      <c r="B19" s="36" t="s">
        <v>1838</v>
      </c>
      <c r="C19" s="18">
        <v>0</v>
      </c>
      <c r="D19" s="18">
        <v>0</v>
      </c>
      <c r="E19" s="18">
        <v>0</v>
      </c>
      <c r="F19" s="18">
        <v>0</v>
      </c>
      <c r="G19" s="19">
        <v>0</v>
      </c>
      <c r="X19">
        <v>195</v>
      </c>
      <c r="Y19" t="s">
        <v>331</v>
      </c>
      <c r="Z19" s="1" t="s">
        <v>1837</v>
      </c>
      <c r="AA19" s="1" t="s">
        <v>513</v>
      </c>
      <c r="AB19" s="1" t="s">
        <v>1835</v>
      </c>
      <c r="AC19" s="1" t="s">
        <v>1998</v>
      </c>
      <c r="AD19" s="1" t="s">
        <v>1997</v>
      </c>
    </row>
    <row r="20" spans="1:30" ht="38.25" hidden="1">
      <c r="A20" s="30" t="s">
        <v>1839</v>
      </c>
      <c r="B20" s="36" t="s">
        <v>1840</v>
      </c>
      <c r="C20" s="18">
        <v>0</v>
      </c>
      <c r="D20" s="18">
        <v>0</v>
      </c>
      <c r="E20" s="18">
        <v>0</v>
      </c>
      <c r="F20" s="18">
        <v>0</v>
      </c>
      <c r="G20" s="19">
        <v>0</v>
      </c>
      <c r="X20">
        <v>196</v>
      </c>
      <c r="Y20" t="s">
        <v>331</v>
      </c>
      <c r="Z20" s="1" t="s">
        <v>1839</v>
      </c>
      <c r="AA20" s="1" t="s">
        <v>513</v>
      </c>
      <c r="AB20" s="1" t="s">
        <v>1835</v>
      </c>
      <c r="AC20" s="1" t="s">
        <v>1998</v>
      </c>
      <c r="AD20" s="1" t="s">
        <v>1997</v>
      </c>
    </row>
    <row r="21" spans="1:30" ht="25.5" hidden="1">
      <c r="A21" s="30" t="s">
        <v>1151</v>
      </c>
      <c r="B21" s="36" t="s">
        <v>1152</v>
      </c>
      <c r="C21" s="18">
        <v>0</v>
      </c>
      <c r="D21" s="18">
        <v>0</v>
      </c>
      <c r="E21" s="18">
        <v>0</v>
      </c>
      <c r="F21" s="18">
        <v>0</v>
      </c>
      <c r="G21" s="19">
        <v>0</v>
      </c>
      <c r="X21">
        <v>197</v>
      </c>
      <c r="Y21" t="s">
        <v>331</v>
      </c>
      <c r="Z21" s="1" t="s">
        <v>1151</v>
      </c>
      <c r="AA21" s="1" t="s">
        <v>513</v>
      </c>
      <c r="AB21" s="1" t="s">
        <v>1835</v>
      </c>
      <c r="AC21" s="1" t="s">
        <v>1998</v>
      </c>
      <c r="AD21" s="1" t="s">
        <v>1997</v>
      </c>
    </row>
    <row r="22" spans="1:30" ht="25.5" hidden="1">
      <c r="A22" s="30" t="s">
        <v>1153</v>
      </c>
      <c r="B22" s="36" t="s">
        <v>1154</v>
      </c>
      <c r="C22" s="18">
        <v>0</v>
      </c>
      <c r="D22" s="18">
        <v>0</v>
      </c>
      <c r="E22" s="18">
        <v>0</v>
      </c>
      <c r="F22" s="18">
        <v>0</v>
      </c>
      <c r="G22" s="19">
        <v>0</v>
      </c>
      <c r="X22">
        <v>198</v>
      </c>
      <c r="Y22" t="s">
        <v>331</v>
      </c>
      <c r="Z22" s="1" t="s">
        <v>1153</v>
      </c>
      <c r="AA22" s="1" t="s">
        <v>513</v>
      </c>
      <c r="AB22" s="1" t="s">
        <v>1835</v>
      </c>
      <c r="AC22" s="1" t="s">
        <v>1999</v>
      </c>
      <c r="AD22" s="1" t="s">
        <v>1997</v>
      </c>
    </row>
    <row r="23" spans="1:30" ht="12.75" hidden="1">
      <c r="A23" s="30" t="s">
        <v>1155</v>
      </c>
      <c r="B23" s="35" t="s">
        <v>1156</v>
      </c>
      <c r="C23" s="18" t="s">
        <v>492</v>
      </c>
      <c r="D23" s="18" t="s">
        <v>492</v>
      </c>
      <c r="E23" s="18">
        <v>0</v>
      </c>
      <c r="F23" s="18" t="s">
        <v>492</v>
      </c>
      <c r="G23" s="19">
        <v>0</v>
      </c>
      <c r="X23">
        <v>199</v>
      </c>
      <c r="Y23" t="s">
        <v>331</v>
      </c>
      <c r="Z23" s="1" t="s">
        <v>1155</v>
      </c>
      <c r="AA23" s="1" t="s">
        <v>513</v>
      </c>
      <c r="AB23" s="1" t="s">
        <v>1834</v>
      </c>
      <c r="AC23" s="1" t="s">
        <v>1998</v>
      </c>
      <c r="AD23" s="1" t="s">
        <v>514</v>
      </c>
    </row>
    <row r="24" spans="1:31" ht="25.5" hidden="1">
      <c r="A24" s="30" t="s">
        <v>2525</v>
      </c>
      <c r="B24" s="33" t="s">
        <v>1157</v>
      </c>
      <c r="C24" s="18">
        <v>0</v>
      </c>
      <c r="D24" s="18">
        <v>0</v>
      </c>
      <c r="E24" s="18">
        <v>0</v>
      </c>
      <c r="F24" s="18">
        <v>0</v>
      </c>
      <c r="G24" s="19">
        <v>0</v>
      </c>
      <c r="X24">
        <v>200</v>
      </c>
      <c r="Y24" t="s">
        <v>331</v>
      </c>
      <c r="Z24" s="1" t="s">
        <v>2525</v>
      </c>
      <c r="AA24" s="1" t="s">
        <v>513</v>
      </c>
      <c r="AB24" s="1" t="s">
        <v>1831</v>
      </c>
      <c r="AC24" s="1" t="s">
        <v>1996</v>
      </c>
      <c r="AD24" s="1" t="s">
        <v>1997</v>
      </c>
      <c r="AE24">
        <f>AE25</f>
        <v>0</v>
      </c>
    </row>
    <row r="25" spans="1:31" ht="25.5" hidden="1">
      <c r="A25" s="30" t="s">
        <v>1158</v>
      </c>
      <c r="B25" s="34" t="s">
        <v>1157</v>
      </c>
      <c r="C25" s="18">
        <v>0</v>
      </c>
      <c r="D25" s="18">
        <v>0</v>
      </c>
      <c r="E25" s="18">
        <v>0</v>
      </c>
      <c r="F25" s="18">
        <v>0</v>
      </c>
      <c r="G25" s="19">
        <v>0</v>
      </c>
      <c r="X25">
        <v>201</v>
      </c>
      <c r="Y25" t="s">
        <v>331</v>
      </c>
      <c r="Z25" s="1" t="s">
        <v>1158</v>
      </c>
      <c r="AA25" s="1" t="s">
        <v>513</v>
      </c>
      <c r="AB25" s="1" t="s">
        <v>2525</v>
      </c>
      <c r="AC25" s="1" t="s">
        <v>1996</v>
      </c>
      <c r="AD25" s="1" t="s">
        <v>1997</v>
      </c>
      <c r="AE25">
        <f>AE26+AE27</f>
        <v>0</v>
      </c>
    </row>
    <row r="26" spans="1:30" ht="12.75" hidden="1">
      <c r="A26" s="30" t="s">
        <v>1159</v>
      </c>
      <c r="B26" s="35" t="s">
        <v>1160</v>
      </c>
      <c r="C26" s="18">
        <v>0</v>
      </c>
      <c r="D26" s="18">
        <v>0</v>
      </c>
      <c r="E26" s="18">
        <v>0</v>
      </c>
      <c r="F26" s="18">
        <v>0</v>
      </c>
      <c r="G26" s="19">
        <v>0</v>
      </c>
      <c r="X26">
        <v>202</v>
      </c>
      <c r="Y26" t="s">
        <v>331</v>
      </c>
      <c r="Z26" s="1" t="s">
        <v>1159</v>
      </c>
      <c r="AA26" s="1" t="s">
        <v>513</v>
      </c>
      <c r="AB26" s="1" t="s">
        <v>1158</v>
      </c>
      <c r="AC26" s="1" t="s">
        <v>1996</v>
      </c>
      <c r="AD26" s="1" t="s">
        <v>1997</v>
      </c>
    </row>
    <row r="27" spans="1:30" ht="12.75" hidden="1">
      <c r="A27" s="30" t="s">
        <v>1161</v>
      </c>
      <c r="B27" s="35" t="s">
        <v>1162</v>
      </c>
      <c r="C27" s="18">
        <v>0</v>
      </c>
      <c r="D27" s="18">
        <v>0</v>
      </c>
      <c r="E27" s="18">
        <v>0</v>
      </c>
      <c r="F27" s="18">
        <v>0</v>
      </c>
      <c r="G27" s="19">
        <v>0</v>
      </c>
      <c r="X27">
        <v>203</v>
      </c>
      <c r="Y27" t="s">
        <v>331</v>
      </c>
      <c r="Z27" s="1" t="s">
        <v>1161</v>
      </c>
      <c r="AA27" s="1" t="s">
        <v>513</v>
      </c>
      <c r="AB27" s="1" t="s">
        <v>1158</v>
      </c>
      <c r="AC27" s="1" t="s">
        <v>1996</v>
      </c>
      <c r="AD27" s="1" t="s">
        <v>1997</v>
      </c>
    </row>
    <row r="28" spans="1:31" ht="12.75" hidden="1">
      <c r="A28" s="30" t="s">
        <v>1531</v>
      </c>
      <c r="B28" s="32" t="s">
        <v>1163</v>
      </c>
      <c r="C28" s="18">
        <v>0</v>
      </c>
      <c r="D28" s="18">
        <v>0</v>
      </c>
      <c r="E28" s="18">
        <v>0</v>
      </c>
      <c r="F28" s="18">
        <v>0</v>
      </c>
      <c r="G28" s="19">
        <v>0</v>
      </c>
      <c r="X28">
        <v>204</v>
      </c>
      <c r="Y28" t="s">
        <v>331</v>
      </c>
      <c r="Z28" s="1" t="s">
        <v>1531</v>
      </c>
      <c r="AA28" s="1" t="s">
        <v>513</v>
      </c>
      <c r="AB28" s="1" t="s">
        <v>219</v>
      </c>
      <c r="AC28" s="1" t="s">
        <v>1996</v>
      </c>
      <c r="AD28" s="1" t="s">
        <v>1997</v>
      </c>
      <c r="AE28">
        <f>AE29+AE40</f>
        <v>0</v>
      </c>
    </row>
    <row r="29" spans="1:31" ht="25.5" hidden="1">
      <c r="A29" s="30" t="s">
        <v>1164</v>
      </c>
      <c r="B29" s="33" t="s">
        <v>1163</v>
      </c>
      <c r="C29" s="18">
        <v>0</v>
      </c>
      <c r="D29" s="18">
        <v>0</v>
      </c>
      <c r="E29" s="18">
        <v>0</v>
      </c>
      <c r="F29" s="18">
        <v>0</v>
      </c>
      <c r="G29" s="19">
        <v>0</v>
      </c>
      <c r="X29">
        <v>205</v>
      </c>
      <c r="Y29" t="s">
        <v>331</v>
      </c>
      <c r="Z29" s="1" t="s">
        <v>1164</v>
      </c>
      <c r="AA29" s="1" t="s">
        <v>513</v>
      </c>
      <c r="AB29" s="1" t="s">
        <v>1531</v>
      </c>
      <c r="AC29" s="1" t="s">
        <v>1996</v>
      </c>
      <c r="AD29" s="1" t="s">
        <v>1997</v>
      </c>
      <c r="AE29">
        <f>AE30+AE33+AE34+AE35</f>
        <v>0</v>
      </c>
    </row>
    <row r="30" spans="1:31" ht="25.5" hidden="1">
      <c r="A30" s="30" t="s">
        <v>1165</v>
      </c>
      <c r="B30" s="34" t="s">
        <v>1166</v>
      </c>
      <c r="C30" s="18">
        <v>0</v>
      </c>
      <c r="D30" s="18">
        <v>0</v>
      </c>
      <c r="E30" s="18">
        <v>0</v>
      </c>
      <c r="F30" s="18">
        <v>0</v>
      </c>
      <c r="G30" s="19">
        <v>0</v>
      </c>
      <c r="X30">
        <v>206</v>
      </c>
      <c r="Y30" t="s">
        <v>331</v>
      </c>
      <c r="Z30" s="1" t="s">
        <v>1165</v>
      </c>
      <c r="AA30" s="1" t="s">
        <v>513</v>
      </c>
      <c r="AB30" s="1" t="s">
        <v>1164</v>
      </c>
      <c r="AC30" s="1" t="s">
        <v>1996</v>
      </c>
      <c r="AD30" s="1" t="s">
        <v>1997</v>
      </c>
      <c r="AE30">
        <f>AE31+AE32</f>
        <v>0</v>
      </c>
    </row>
    <row r="31" spans="1:30" ht="25.5" hidden="1">
      <c r="A31" s="30" t="s">
        <v>1167</v>
      </c>
      <c r="B31" s="35" t="s">
        <v>1168</v>
      </c>
      <c r="C31" s="18">
        <v>0</v>
      </c>
      <c r="D31" s="18">
        <v>0</v>
      </c>
      <c r="E31" s="18">
        <v>0</v>
      </c>
      <c r="F31" s="18">
        <v>0</v>
      </c>
      <c r="G31" s="19">
        <v>0</v>
      </c>
      <c r="X31">
        <v>207</v>
      </c>
      <c r="Y31" t="s">
        <v>331</v>
      </c>
      <c r="Z31" s="1" t="s">
        <v>1167</v>
      </c>
      <c r="AA31" s="1" t="s">
        <v>513</v>
      </c>
      <c r="AB31" s="1" t="s">
        <v>1165</v>
      </c>
      <c r="AC31" s="1" t="s">
        <v>1996</v>
      </c>
      <c r="AD31" s="1" t="s">
        <v>1997</v>
      </c>
    </row>
    <row r="32" spans="1:30" ht="38.25" hidden="1">
      <c r="A32" s="30" t="s">
        <v>1169</v>
      </c>
      <c r="B32" s="35" t="s">
        <v>1170</v>
      </c>
      <c r="C32" s="18">
        <v>0</v>
      </c>
      <c r="D32" s="18">
        <v>0</v>
      </c>
      <c r="E32" s="18">
        <v>0</v>
      </c>
      <c r="F32" s="18">
        <v>0</v>
      </c>
      <c r="G32" s="19">
        <v>0</v>
      </c>
      <c r="X32">
        <v>208</v>
      </c>
      <c r="Y32" t="s">
        <v>331</v>
      </c>
      <c r="Z32" s="1" t="s">
        <v>1169</v>
      </c>
      <c r="AA32" s="1" t="s">
        <v>513</v>
      </c>
      <c r="AB32" s="1" t="s">
        <v>1165</v>
      </c>
      <c r="AC32" s="1" t="s">
        <v>1996</v>
      </c>
      <c r="AD32" s="1" t="s">
        <v>1997</v>
      </c>
    </row>
    <row r="33" spans="1:30" ht="25.5" hidden="1">
      <c r="A33" s="30" t="s">
        <v>1171</v>
      </c>
      <c r="B33" s="34" t="s">
        <v>1172</v>
      </c>
      <c r="C33" s="18">
        <v>0</v>
      </c>
      <c r="D33" s="18">
        <v>0</v>
      </c>
      <c r="E33" s="18">
        <v>0</v>
      </c>
      <c r="F33" s="18">
        <v>0</v>
      </c>
      <c r="G33" s="19">
        <v>0</v>
      </c>
      <c r="X33">
        <v>209</v>
      </c>
      <c r="Y33" t="s">
        <v>331</v>
      </c>
      <c r="Z33" s="1" t="s">
        <v>1171</v>
      </c>
      <c r="AA33" s="1" t="s">
        <v>513</v>
      </c>
      <c r="AB33" s="1" t="s">
        <v>1164</v>
      </c>
      <c r="AC33" s="1" t="s">
        <v>1996</v>
      </c>
      <c r="AD33" s="1" t="s">
        <v>1997</v>
      </c>
    </row>
    <row r="34" spans="1:30" ht="12.75" hidden="1">
      <c r="A34" s="30" t="s">
        <v>1173</v>
      </c>
      <c r="B34" s="34" t="s">
        <v>1174</v>
      </c>
      <c r="C34" s="18">
        <v>0</v>
      </c>
      <c r="D34" s="18">
        <v>0</v>
      </c>
      <c r="E34" s="18">
        <v>0</v>
      </c>
      <c r="F34" s="18">
        <v>0</v>
      </c>
      <c r="G34" s="19">
        <v>0</v>
      </c>
      <c r="X34">
        <v>210</v>
      </c>
      <c r="Y34" t="s">
        <v>331</v>
      </c>
      <c r="Z34" s="1" t="s">
        <v>1173</v>
      </c>
      <c r="AA34" s="1" t="s">
        <v>513</v>
      </c>
      <c r="AB34" s="1" t="s">
        <v>1164</v>
      </c>
      <c r="AC34" s="1" t="s">
        <v>1996</v>
      </c>
      <c r="AD34" s="1" t="s">
        <v>1997</v>
      </c>
    </row>
    <row r="35" spans="1:31" ht="38.25" hidden="1">
      <c r="A35" s="30" t="s">
        <v>1175</v>
      </c>
      <c r="B35" s="34" t="s">
        <v>1176</v>
      </c>
      <c r="C35" s="18">
        <v>0</v>
      </c>
      <c r="D35" s="18">
        <v>0</v>
      </c>
      <c r="E35" s="18">
        <v>0</v>
      </c>
      <c r="F35" s="18">
        <v>0</v>
      </c>
      <c r="G35" s="19">
        <v>0</v>
      </c>
      <c r="X35">
        <v>211</v>
      </c>
      <c r="Y35" t="s">
        <v>331</v>
      </c>
      <c r="Z35" s="1" t="s">
        <v>1175</v>
      </c>
      <c r="AA35" s="1" t="s">
        <v>513</v>
      </c>
      <c r="AB35" s="1" t="s">
        <v>1164</v>
      </c>
      <c r="AC35" s="1" t="s">
        <v>1996</v>
      </c>
      <c r="AD35" s="1" t="s">
        <v>1997</v>
      </c>
      <c r="AE35">
        <f>AE36+AE37+AE38+AE39</f>
        <v>0</v>
      </c>
    </row>
    <row r="36" spans="1:30" ht="25.5" hidden="1">
      <c r="A36" s="30" t="s">
        <v>1177</v>
      </c>
      <c r="B36" s="35" t="s">
        <v>1178</v>
      </c>
      <c r="C36" s="18">
        <v>0</v>
      </c>
      <c r="D36" s="18">
        <v>0</v>
      </c>
      <c r="E36" s="18">
        <v>0</v>
      </c>
      <c r="F36" s="18">
        <v>0</v>
      </c>
      <c r="G36" s="19">
        <v>0</v>
      </c>
      <c r="X36">
        <v>212</v>
      </c>
      <c r="Y36" t="s">
        <v>331</v>
      </c>
      <c r="Z36" s="1" t="s">
        <v>1177</v>
      </c>
      <c r="AA36" s="1" t="s">
        <v>513</v>
      </c>
      <c r="AB36" s="1" t="s">
        <v>1175</v>
      </c>
      <c r="AC36" s="1" t="s">
        <v>1996</v>
      </c>
      <c r="AD36" s="1" t="s">
        <v>1997</v>
      </c>
    </row>
    <row r="37" spans="1:30" ht="38.25" hidden="1">
      <c r="A37" s="30" t="s">
        <v>1179</v>
      </c>
      <c r="B37" s="35" t="s">
        <v>1180</v>
      </c>
      <c r="C37" s="18">
        <v>0</v>
      </c>
      <c r="D37" s="18">
        <v>0</v>
      </c>
      <c r="E37" s="18">
        <v>0</v>
      </c>
      <c r="F37" s="18">
        <v>0</v>
      </c>
      <c r="G37" s="19">
        <v>0</v>
      </c>
      <c r="X37">
        <v>213</v>
      </c>
      <c r="Y37" t="s">
        <v>331</v>
      </c>
      <c r="Z37" s="1" t="s">
        <v>1179</v>
      </c>
      <c r="AA37" s="1" t="s">
        <v>513</v>
      </c>
      <c r="AB37" s="1" t="s">
        <v>1175</v>
      </c>
      <c r="AC37" s="1" t="s">
        <v>1996</v>
      </c>
      <c r="AD37" s="1" t="s">
        <v>1997</v>
      </c>
    </row>
    <row r="38" spans="1:30" ht="51" hidden="1">
      <c r="A38" s="30" t="s">
        <v>1181</v>
      </c>
      <c r="B38" s="35" t="s">
        <v>1182</v>
      </c>
      <c r="C38" s="18">
        <v>0</v>
      </c>
      <c r="D38" s="18">
        <v>0</v>
      </c>
      <c r="E38" s="18">
        <v>0</v>
      </c>
      <c r="F38" s="18">
        <v>0</v>
      </c>
      <c r="G38" s="19">
        <v>0</v>
      </c>
      <c r="X38">
        <v>214</v>
      </c>
      <c r="Y38" t="s">
        <v>331</v>
      </c>
      <c r="Z38" s="1" t="s">
        <v>1181</v>
      </c>
      <c r="AA38" s="1" t="s">
        <v>513</v>
      </c>
      <c r="AB38" s="1" t="s">
        <v>1175</v>
      </c>
      <c r="AC38" s="1" t="s">
        <v>1996</v>
      </c>
      <c r="AD38" s="1" t="s">
        <v>1997</v>
      </c>
    </row>
    <row r="39" spans="1:30" ht="38.25" hidden="1">
      <c r="A39" s="30" t="s">
        <v>1183</v>
      </c>
      <c r="B39" s="35" t="s">
        <v>1184</v>
      </c>
      <c r="C39" s="18">
        <v>0</v>
      </c>
      <c r="D39" s="18">
        <v>0</v>
      </c>
      <c r="E39" s="18">
        <v>0</v>
      </c>
      <c r="F39" s="18">
        <v>0</v>
      </c>
      <c r="G39" s="19">
        <v>0</v>
      </c>
      <c r="X39">
        <v>215</v>
      </c>
      <c r="Y39" t="s">
        <v>331</v>
      </c>
      <c r="Z39" s="1" t="s">
        <v>1183</v>
      </c>
      <c r="AA39" s="1" t="s">
        <v>513</v>
      </c>
      <c r="AB39" s="1" t="s">
        <v>1175</v>
      </c>
      <c r="AC39" s="1" t="s">
        <v>1996</v>
      </c>
      <c r="AD39" s="1" t="s">
        <v>1997</v>
      </c>
    </row>
    <row r="40" spans="1:31" ht="12.75" hidden="1">
      <c r="A40" s="30" t="s">
        <v>1185</v>
      </c>
      <c r="B40" s="33" t="s">
        <v>1186</v>
      </c>
      <c r="C40" s="18">
        <v>0</v>
      </c>
      <c r="D40" s="18">
        <v>0</v>
      </c>
      <c r="E40" s="18">
        <v>0</v>
      </c>
      <c r="F40" s="18">
        <v>0</v>
      </c>
      <c r="G40" s="19">
        <v>0</v>
      </c>
      <c r="X40">
        <v>216</v>
      </c>
      <c r="Y40" t="s">
        <v>331</v>
      </c>
      <c r="Z40" s="1" t="s">
        <v>1185</v>
      </c>
      <c r="AA40" s="1" t="s">
        <v>513</v>
      </c>
      <c r="AB40" s="1" t="s">
        <v>1531</v>
      </c>
      <c r="AC40" s="1" t="s">
        <v>1996</v>
      </c>
      <c r="AD40" s="1" t="s">
        <v>1997</v>
      </c>
      <c r="AE40">
        <f>AE41+AE42+AE43</f>
        <v>0</v>
      </c>
    </row>
    <row r="41" spans="1:30" ht="25.5" hidden="1">
      <c r="A41" s="30" t="s">
        <v>1187</v>
      </c>
      <c r="B41" s="34" t="s">
        <v>1188</v>
      </c>
      <c r="C41" s="18">
        <v>0</v>
      </c>
      <c r="D41" s="18">
        <v>0</v>
      </c>
      <c r="E41" s="18">
        <v>0</v>
      </c>
      <c r="F41" s="18">
        <v>0</v>
      </c>
      <c r="G41" s="19">
        <v>0</v>
      </c>
      <c r="X41">
        <v>217</v>
      </c>
      <c r="Y41" t="s">
        <v>331</v>
      </c>
      <c r="Z41" s="1" t="s">
        <v>1187</v>
      </c>
      <c r="AA41" s="1" t="s">
        <v>513</v>
      </c>
      <c r="AB41" s="1" t="s">
        <v>1185</v>
      </c>
      <c r="AC41" s="1" t="s">
        <v>1996</v>
      </c>
      <c r="AD41" s="1" t="s">
        <v>1997</v>
      </c>
    </row>
    <row r="42" spans="1:30" ht="25.5" hidden="1">
      <c r="A42" s="30" t="s">
        <v>1189</v>
      </c>
      <c r="B42" s="34" t="s">
        <v>1190</v>
      </c>
      <c r="C42" s="18">
        <v>0</v>
      </c>
      <c r="D42" s="18">
        <v>0</v>
      </c>
      <c r="E42" s="18">
        <v>0</v>
      </c>
      <c r="F42" s="18">
        <v>0</v>
      </c>
      <c r="G42" s="19">
        <v>0</v>
      </c>
      <c r="X42">
        <v>218</v>
      </c>
      <c r="Y42" t="s">
        <v>331</v>
      </c>
      <c r="Z42" s="1" t="s">
        <v>1189</v>
      </c>
      <c r="AA42" s="1" t="s">
        <v>513</v>
      </c>
      <c r="AB42" s="1" t="s">
        <v>1185</v>
      </c>
      <c r="AC42" s="1" t="s">
        <v>1996</v>
      </c>
      <c r="AD42" s="1" t="s">
        <v>1997</v>
      </c>
    </row>
    <row r="43" spans="1:30" ht="12.75" hidden="1">
      <c r="A43" s="30" t="s">
        <v>1191</v>
      </c>
      <c r="B43" s="34" t="s">
        <v>1186</v>
      </c>
      <c r="C43" s="18">
        <v>0</v>
      </c>
      <c r="D43" s="18">
        <v>0</v>
      </c>
      <c r="E43" s="18">
        <v>0</v>
      </c>
      <c r="F43" s="18">
        <v>0</v>
      </c>
      <c r="G43" s="19">
        <v>0</v>
      </c>
      <c r="X43">
        <v>219</v>
      </c>
      <c r="Y43" t="s">
        <v>331</v>
      </c>
      <c r="Z43" s="1" t="s">
        <v>1191</v>
      </c>
      <c r="AA43" s="1" t="s">
        <v>513</v>
      </c>
      <c r="AB43" s="1" t="s">
        <v>1185</v>
      </c>
      <c r="AC43" s="1" t="s">
        <v>1996</v>
      </c>
      <c r="AD43" s="1" t="s">
        <v>1997</v>
      </c>
    </row>
    <row r="44" spans="1:31" ht="12.75" hidden="1">
      <c r="A44" s="30" t="s">
        <v>544</v>
      </c>
      <c r="B44" s="32" t="s">
        <v>1192</v>
      </c>
      <c r="C44" s="18">
        <v>0</v>
      </c>
      <c r="D44" s="18">
        <v>0</v>
      </c>
      <c r="E44" s="18">
        <v>0</v>
      </c>
      <c r="F44" s="18">
        <v>0</v>
      </c>
      <c r="G44" s="19">
        <v>0</v>
      </c>
      <c r="X44">
        <v>220</v>
      </c>
      <c r="Y44" t="s">
        <v>331</v>
      </c>
      <c r="Z44" s="1" t="s">
        <v>544</v>
      </c>
      <c r="AA44" s="1" t="s">
        <v>513</v>
      </c>
      <c r="AB44" s="1" t="s">
        <v>219</v>
      </c>
      <c r="AC44" s="1" t="s">
        <v>1996</v>
      </c>
      <c r="AD44" s="1" t="s">
        <v>1997</v>
      </c>
      <c r="AE44">
        <f>AE45</f>
        <v>0</v>
      </c>
    </row>
    <row r="45" spans="1:31" ht="12.75" hidden="1">
      <c r="A45" s="30" t="s">
        <v>1193</v>
      </c>
      <c r="B45" s="33" t="s">
        <v>1192</v>
      </c>
      <c r="C45" s="18">
        <v>0</v>
      </c>
      <c r="D45" s="18">
        <v>0</v>
      </c>
      <c r="E45" s="18">
        <v>0</v>
      </c>
      <c r="F45" s="18">
        <v>0</v>
      </c>
      <c r="G45" s="19">
        <v>0</v>
      </c>
      <c r="X45">
        <v>221</v>
      </c>
      <c r="Y45" t="s">
        <v>331</v>
      </c>
      <c r="Z45" s="1" t="s">
        <v>1193</v>
      </c>
      <c r="AA45" s="1" t="s">
        <v>513</v>
      </c>
      <c r="AB45" s="1" t="s">
        <v>544</v>
      </c>
      <c r="AC45" s="1" t="s">
        <v>1996</v>
      </c>
      <c r="AD45" s="1" t="s">
        <v>1997</v>
      </c>
      <c r="AE45">
        <f>AE46+AE53+AE54</f>
        <v>0</v>
      </c>
    </row>
    <row r="46" spans="1:31" ht="12.75" hidden="1">
      <c r="A46" s="30" t="s">
        <v>1194</v>
      </c>
      <c r="B46" s="34" t="s">
        <v>1195</v>
      </c>
      <c r="C46" s="18">
        <v>0</v>
      </c>
      <c r="D46" s="18">
        <v>0</v>
      </c>
      <c r="E46" s="18">
        <v>0</v>
      </c>
      <c r="F46" s="18">
        <v>0</v>
      </c>
      <c r="G46" s="19">
        <v>0</v>
      </c>
      <c r="X46">
        <v>222</v>
      </c>
      <c r="Y46" t="s">
        <v>331</v>
      </c>
      <c r="Z46" s="1" t="s">
        <v>1194</v>
      </c>
      <c r="AA46" s="1" t="s">
        <v>513</v>
      </c>
      <c r="AB46" s="1" t="s">
        <v>1193</v>
      </c>
      <c r="AC46" s="1" t="s">
        <v>1996</v>
      </c>
      <c r="AD46" s="1" t="s">
        <v>1997</v>
      </c>
      <c r="AE46">
        <f>AE47+AE50</f>
        <v>0</v>
      </c>
    </row>
    <row r="47" spans="1:31" ht="12.75" hidden="1">
      <c r="A47" s="30" t="s">
        <v>1196</v>
      </c>
      <c r="B47" s="35" t="s">
        <v>1197</v>
      </c>
      <c r="C47" s="18">
        <v>0</v>
      </c>
      <c r="D47" s="18">
        <v>0</v>
      </c>
      <c r="E47" s="18">
        <v>0</v>
      </c>
      <c r="F47" s="18">
        <v>0</v>
      </c>
      <c r="G47" s="19">
        <v>0</v>
      </c>
      <c r="X47">
        <v>223</v>
      </c>
      <c r="Y47" t="s">
        <v>331</v>
      </c>
      <c r="Z47" s="1" t="s">
        <v>1196</v>
      </c>
      <c r="AA47" s="1" t="s">
        <v>513</v>
      </c>
      <c r="AB47" s="1" t="s">
        <v>1194</v>
      </c>
      <c r="AC47" s="1" t="s">
        <v>1996</v>
      </c>
      <c r="AD47" s="1" t="s">
        <v>1997</v>
      </c>
      <c r="AE47">
        <f>AE48+AE49</f>
        <v>0</v>
      </c>
    </row>
    <row r="48" spans="1:30" ht="25.5" hidden="1">
      <c r="A48" s="30" t="s">
        <v>1198</v>
      </c>
      <c r="B48" s="36" t="s">
        <v>1199</v>
      </c>
      <c r="C48" s="18">
        <v>0</v>
      </c>
      <c r="D48" s="18">
        <v>0</v>
      </c>
      <c r="E48" s="18">
        <v>0</v>
      </c>
      <c r="F48" s="18">
        <v>0</v>
      </c>
      <c r="G48" s="19">
        <v>0</v>
      </c>
      <c r="X48">
        <v>224</v>
      </c>
      <c r="Y48" t="s">
        <v>331</v>
      </c>
      <c r="Z48" s="1" t="s">
        <v>1198</v>
      </c>
      <c r="AA48" s="1" t="s">
        <v>513</v>
      </c>
      <c r="AB48" s="1" t="s">
        <v>1196</v>
      </c>
      <c r="AC48" s="1" t="s">
        <v>1996</v>
      </c>
      <c r="AD48" s="1" t="s">
        <v>1997</v>
      </c>
    </row>
    <row r="49" spans="1:30" ht="25.5" hidden="1">
      <c r="A49" s="30" t="s">
        <v>1200</v>
      </c>
      <c r="B49" s="36" t="s">
        <v>1201</v>
      </c>
      <c r="C49" s="18">
        <v>0</v>
      </c>
      <c r="D49" s="18">
        <v>0</v>
      </c>
      <c r="E49" s="18">
        <v>0</v>
      </c>
      <c r="F49" s="18">
        <v>0</v>
      </c>
      <c r="G49" s="19">
        <v>0</v>
      </c>
      <c r="X49">
        <v>225</v>
      </c>
      <c r="Y49" t="s">
        <v>331</v>
      </c>
      <c r="Z49" s="1" t="s">
        <v>1200</v>
      </c>
      <c r="AA49" s="1" t="s">
        <v>513</v>
      </c>
      <c r="AB49" s="1" t="s">
        <v>1196</v>
      </c>
      <c r="AC49" s="1" t="s">
        <v>1996</v>
      </c>
      <c r="AD49" s="1" t="s">
        <v>1997</v>
      </c>
    </row>
    <row r="50" spans="1:31" ht="12.75" hidden="1">
      <c r="A50" s="30" t="s">
        <v>1202</v>
      </c>
      <c r="B50" s="35" t="s">
        <v>1203</v>
      </c>
      <c r="C50" s="18">
        <v>0</v>
      </c>
      <c r="D50" s="18">
        <v>0</v>
      </c>
      <c r="E50" s="18">
        <v>0</v>
      </c>
      <c r="F50" s="18">
        <v>0</v>
      </c>
      <c r="G50" s="19">
        <v>0</v>
      </c>
      <c r="X50">
        <v>226</v>
      </c>
      <c r="Y50" t="s">
        <v>331</v>
      </c>
      <c r="Z50" s="1" t="s">
        <v>1202</v>
      </c>
      <c r="AA50" s="1" t="s">
        <v>513</v>
      </c>
      <c r="AB50" s="1" t="s">
        <v>1194</v>
      </c>
      <c r="AC50" s="1" t="s">
        <v>1998</v>
      </c>
      <c r="AD50" s="1" t="s">
        <v>1997</v>
      </c>
      <c r="AE50">
        <f>AE51+AE52</f>
        <v>0</v>
      </c>
    </row>
    <row r="51" spans="1:30" ht="25.5" hidden="1">
      <c r="A51" s="30" t="s">
        <v>1204</v>
      </c>
      <c r="B51" s="36" t="s">
        <v>1205</v>
      </c>
      <c r="C51" s="18">
        <v>0</v>
      </c>
      <c r="D51" s="18">
        <v>0</v>
      </c>
      <c r="E51" s="18">
        <v>0</v>
      </c>
      <c r="F51" s="18">
        <v>0</v>
      </c>
      <c r="G51" s="19">
        <v>0</v>
      </c>
      <c r="X51">
        <v>227</v>
      </c>
      <c r="Y51" t="s">
        <v>331</v>
      </c>
      <c r="Z51" s="1" t="s">
        <v>1204</v>
      </c>
      <c r="AA51" s="1" t="s">
        <v>513</v>
      </c>
      <c r="AB51" s="1" t="s">
        <v>1202</v>
      </c>
      <c r="AC51" s="1" t="s">
        <v>1998</v>
      </c>
      <c r="AD51" s="1" t="s">
        <v>1997</v>
      </c>
    </row>
    <row r="52" spans="1:30" ht="25.5" hidden="1">
      <c r="A52" s="30" t="s">
        <v>1206</v>
      </c>
      <c r="B52" s="36" t="s">
        <v>1207</v>
      </c>
      <c r="C52" s="18">
        <v>0</v>
      </c>
      <c r="D52" s="18">
        <v>0</v>
      </c>
      <c r="E52" s="18">
        <v>0</v>
      </c>
      <c r="F52" s="18">
        <v>0</v>
      </c>
      <c r="G52" s="19">
        <v>0</v>
      </c>
      <c r="X52">
        <v>228</v>
      </c>
      <c r="Y52" t="s">
        <v>331</v>
      </c>
      <c r="Z52" s="1" t="s">
        <v>1206</v>
      </c>
      <c r="AA52" s="1" t="s">
        <v>513</v>
      </c>
      <c r="AB52" s="1" t="s">
        <v>1202</v>
      </c>
      <c r="AC52" s="1" t="s">
        <v>1998</v>
      </c>
      <c r="AD52" s="1" t="s">
        <v>1997</v>
      </c>
    </row>
    <row r="53" spans="1:30" ht="12.75" hidden="1">
      <c r="A53" s="30" t="s">
        <v>2018</v>
      </c>
      <c r="B53" s="34" t="s">
        <v>2019</v>
      </c>
      <c r="C53" s="18">
        <v>0</v>
      </c>
      <c r="D53" s="18">
        <v>0</v>
      </c>
      <c r="E53" s="18">
        <v>0</v>
      </c>
      <c r="F53" s="18">
        <v>0</v>
      </c>
      <c r="G53" s="19">
        <v>0</v>
      </c>
      <c r="X53">
        <v>229</v>
      </c>
      <c r="Y53" t="s">
        <v>331</v>
      </c>
      <c r="Z53" s="1" t="s">
        <v>2018</v>
      </c>
      <c r="AA53" s="1" t="s">
        <v>513</v>
      </c>
      <c r="AB53" s="1" t="s">
        <v>1193</v>
      </c>
      <c r="AC53" s="1" t="s">
        <v>1996</v>
      </c>
      <c r="AD53" s="1" t="s">
        <v>1997</v>
      </c>
    </row>
    <row r="54" spans="1:30" ht="12.75" hidden="1">
      <c r="A54" s="30" t="s">
        <v>2020</v>
      </c>
      <c r="B54" s="34" t="s">
        <v>2021</v>
      </c>
      <c r="C54" s="18">
        <v>0</v>
      </c>
      <c r="D54" s="18">
        <v>0</v>
      </c>
      <c r="E54" s="18">
        <v>0</v>
      </c>
      <c r="F54" s="18">
        <v>0</v>
      </c>
      <c r="G54" s="19">
        <v>0</v>
      </c>
      <c r="X54">
        <v>230</v>
      </c>
      <c r="Y54" t="s">
        <v>331</v>
      </c>
      <c r="Z54" s="1" t="s">
        <v>2020</v>
      </c>
      <c r="AA54" s="1" t="s">
        <v>513</v>
      </c>
      <c r="AB54" s="1" t="s">
        <v>1193</v>
      </c>
      <c r="AC54" s="1" t="s">
        <v>1996</v>
      </c>
      <c r="AD54" s="1" t="s">
        <v>1997</v>
      </c>
    </row>
    <row r="55" spans="1:31" ht="12.75" hidden="1">
      <c r="A55" s="30" t="s">
        <v>2288</v>
      </c>
      <c r="B55" s="32" t="s">
        <v>2289</v>
      </c>
      <c r="C55" s="18">
        <v>0</v>
      </c>
      <c r="D55" s="18">
        <v>0</v>
      </c>
      <c r="E55" s="18">
        <v>0</v>
      </c>
      <c r="F55" s="18">
        <v>0</v>
      </c>
      <c r="G55" s="19">
        <v>0</v>
      </c>
      <c r="X55">
        <v>231</v>
      </c>
      <c r="Y55" t="s">
        <v>331</v>
      </c>
      <c r="Z55" s="1" t="s">
        <v>2288</v>
      </c>
      <c r="AA55" s="1" t="s">
        <v>513</v>
      </c>
      <c r="AB55" s="1" t="s">
        <v>219</v>
      </c>
      <c r="AC55" s="1" t="s">
        <v>1996</v>
      </c>
      <c r="AD55" s="1" t="s">
        <v>1997</v>
      </c>
      <c r="AE55">
        <f>AE56</f>
        <v>0</v>
      </c>
    </row>
    <row r="56" spans="1:31" ht="12.75" hidden="1">
      <c r="A56" s="30" t="s">
        <v>2290</v>
      </c>
      <c r="B56" s="33" t="s">
        <v>2289</v>
      </c>
      <c r="C56" s="18">
        <v>0</v>
      </c>
      <c r="D56" s="18">
        <v>0</v>
      </c>
      <c r="E56" s="18">
        <v>0</v>
      </c>
      <c r="F56" s="18">
        <v>0</v>
      </c>
      <c r="G56" s="19">
        <v>0</v>
      </c>
      <c r="X56">
        <v>232</v>
      </c>
      <c r="Y56" t="s">
        <v>331</v>
      </c>
      <c r="Z56" s="1" t="s">
        <v>2290</v>
      </c>
      <c r="AA56" s="1" t="s">
        <v>513</v>
      </c>
      <c r="AB56" s="1" t="s">
        <v>2288</v>
      </c>
      <c r="AC56" s="1" t="s">
        <v>1996</v>
      </c>
      <c r="AD56" s="1" t="s">
        <v>1997</v>
      </c>
      <c r="AE56">
        <f>AE57+AE62</f>
        <v>0</v>
      </c>
    </row>
    <row r="57" spans="1:31" ht="25.5" hidden="1">
      <c r="A57" s="30" t="s">
        <v>2291</v>
      </c>
      <c r="B57" s="34" t="s">
        <v>2292</v>
      </c>
      <c r="C57" s="18">
        <v>0</v>
      </c>
      <c r="D57" s="18">
        <v>0</v>
      </c>
      <c r="E57" s="18">
        <v>0</v>
      </c>
      <c r="F57" s="18">
        <v>0</v>
      </c>
      <c r="G57" s="19">
        <v>0</v>
      </c>
      <c r="X57">
        <v>233</v>
      </c>
      <c r="Y57" t="s">
        <v>331</v>
      </c>
      <c r="Z57" s="1" t="s">
        <v>2291</v>
      </c>
      <c r="AA57" s="1" t="s">
        <v>513</v>
      </c>
      <c r="AB57" s="1" t="s">
        <v>2290</v>
      </c>
      <c r="AC57" s="1" t="s">
        <v>1996</v>
      </c>
      <c r="AD57" s="1" t="s">
        <v>1997</v>
      </c>
      <c r="AE57">
        <f>AE58+AE59+AE60+AE61</f>
        <v>0</v>
      </c>
    </row>
    <row r="58" spans="1:30" ht="12.75" hidden="1">
      <c r="A58" s="30" t="s">
        <v>2293</v>
      </c>
      <c r="B58" s="35" t="s">
        <v>2294</v>
      </c>
      <c r="C58" s="18">
        <v>0</v>
      </c>
      <c r="D58" s="18">
        <v>0</v>
      </c>
      <c r="E58" s="18">
        <v>0</v>
      </c>
      <c r="F58" s="18">
        <v>0</v>
      </c>
      <c r="G58" s="19">
        <v>0</v>
      </c>
      <c r="X58">
        <v>234</v>
      </c>
      <c r="Y58" t="s">
        <v>331</v>
      </c>
      <c r="Z58" s="1" t="s">
        <v>2293</v>
      </c>
      <c r="AA58" s="1" t="s">
        <v>513</v>
      </c>
      <c r="AB58" s="1" t="s">
        <v>2291</v>
      </c>
      <c r="AC58" s="1" t="s">
        <v>1996</v>
      </c>
      <c r="AD58" s="1" t="s">
        <v>1997</v>
      </c>
    </row>
    <row r="59" spans="1:30" ht="25.5" hidden="1">
      <c r="A59" s="30" t="s">
        <v>2295</v>
      </c>
      <c r="B59" s="35" t="s">
        <v>2296</v>
      </c>
      <c r="C59" s="18">
        <v>0</v>
      </c>
      <c r="D59" s="18">
        <v>0</v>
      </c>
      <c r="E59" s="18">
        <v>0</v>
      </c>
      <c r="F59" s="18">
        <v>0</v>
      </c>
      <c r="G59" s="19">
        <v>0</v>
      </c>
      <c r="X59">
        <v>235</v>
      </c>
      <c r="Y59" t="s">
        <v>331</v>
      </c>
      <c r="Z59" s="1" t="s">
        <v>2295</v>
      </c>
      <c r="AA59" s="1" t="s">
        <v>513</v>
      </c>
      <c r="AB59" s="1" t="s">
        <v>2291</v>
      </c>
      <c r="AC59" s="1" t="s">
        <v>1996</v>
      </c>
      <c r="AD59" s="1" t="s">
        <v>1997</v>
      </c>
    </row>
    <row r="60" spans="1:30" ht="12.75" hidden="1">
      <c r="A60" s="30" t="s">
        <v>2297</v>
      </c>
      <c r="B60" s="35" t="s">
        <v>2298</v>
      </c>
      <c r="C60" s="18">
        <v>0</v>
      </c>
      <c r="D60" s="18">
        <v>0</v>
      </c>
      <c r="E60" s="18">
        <v>0</v>
      </c>
      <c r="F60" s="18">
        <v>0</v>
      </c>
      <c r="G60" s="19">
        <v>0</v>
      </c>
      <c r="X60">
        <v>236</v>
      </c>
      <c r="Y60" t="s">
        <v>331</v>
      </c>
      <c r="Z60" s="1" t="s">
        <v>2297</v>
      </c>
      <c r="AA60" s="1" t="s">
        <v>513</v>
      </c>
      <c r="AB60" s="1" t="s">
        <v>2291</v>
      </c>
      <c r="AC60" s="1" t="s">
        <v>1996</v>
      </c>
      <c r="AD60" s="1" t="s">
        <v>1997</v>
      </c>
    </row>
    <row r="61" spans="1:30" ht="12.75" hidden="1">
      <c r="A61" s="30" t="s">
        <v>2299</v>
      </c>
      <c r="B61" s="35" t="s">
        <v>2300</v>
      </c>
      <c r="C61" s="18">
        <v>0</v>
      </c>
      <c r="D61" s="18">
        <v>0</v>
      </c>
      <c r="E61" s="18">
        <v>0</v>
      </c>
      <c r="F61" s="18">
        <v>0</v>
      </c>
      <c r="G61" s="19">
        <v>0</v>
      </c>
      <c r="X61">
        <v>237</v>
      </c>
      <c r="Y61" t="s">
        <v>331</v>
      </c>
      <c r="Z61" s="1" t="s">
        <v>2299</v>
      </c>
      <c r="AA61" s="1" t="s">
        <v>513</v>
      </c>
      <c r="AB61" s="1" t="s">
        <v>2291</v>
      </c>
      <c r="AC61" s="1" t="s">
        <v>1996</v>
      </c>
      <c r="AD61" s="1" t="s">
        <v>1997</v>
      </c>
    </row>
    <row r="62" spans="1:30" ht="25.5" hidden="1">
      <c r="A62" s="30" t="s">
        <v>2301</v>
      </c>
      <c r="B62" s="34" t="s">
        <v>2302</v>
      </c>
      <c r="C62" s="18">
        <v>0</v>
      </c>
      <c r="D62" s="18">
        <v>0</v>
      </c>
      <c r="E62" s="18">
        <v>0</v>
      </c>
      <c r="F62" s="18">
        <v>0</v>
      </c>
      <c r="G62" s="19">
        <v>0</v>
      </c>
      <c r="X62">
        <v>238</v>
      </c>
      <c r="Y62" t="s">
        <v>331</v>
      </c>
      <c r="Z62" s="1" t="s">
        <v>2301</v>
      </c>
      <c r="AA62" s="1" t="s">
        <v>513</v>
      </c>
      <c r="AB62" s="1" t="s">
        <v>2290</v>
      </c>
      <c r="AC62" s="1" t="s">
        <v>1996</v>
      </c>
      <c r="AD62" s="1" t="s">
        <v>1997</v>
      </c>
    </row>
    <row r="63" spans="1:31" ht="25.5" hidden="1">
      <c r="A63" s="30" t="s">
        <v>2303</v>
      </c>
      <c r="B63" s="32" t="s">
        <v>2304</v>
      </c>
      <c r="C63" s="18">
        <v>0</v>
      </c>
      <c r="D63" s="18">
        <v>0</v>
      </c>
      <c r="E63" s="18">
        <v>0</v>
      </c>
      <c r="F63" s="18">
        <v>0</v>
      </c>
      <c r="G63" s="19">
        <v>0</v>
      </c>
      <c r="X63">
        <v>239</v>
      </c>
      <c r="Y63" t="s">
        <v>331</v>
      </c>
      <c r="Z63" s="1" t="s">
        <v>2303</v>
      </c>
      <c r="AA63" s="1" t="s">
        <v>513</v>
      </c>
      <c r="AB63" s="1" t="s">
        <v>219</v>
      </c>
      <c r="AC63" s="1" t="s">
        <v>1996</v>
      </c>
      <c r="AD63" s="1" t="s">
        <v>1997</v>
      </c>
      <c r="AE63" t="e">
        <f>AE64+AE72+AE151+AE159</f>
        <v>#REF!</v>
      </c>
    </row>
    <row r="64" spans="1:31" ht="12.75" hidden="1">
      <c r="A64" s="30" t="s">
        <v>546</v>
      </c>
      <c r="B64" s="33" t="s">
        <v>2305</v>
      </c>
      <c r="C64" s="18">
        <v>0</v>
      </c>
      <c r="D64" s="18">
        <v>0</v>
      </c>
      <c r="E64" s="18">
        <v>0</v>
      </c>
      <c r="F64" s="18">
        <v>0</v>
      </c>
      <c r="G64" s="19">
        <v>0</v>
      </c>
      <c r="X64">
        <v>240</v>
      </c>
      <c r="Y64" t="s">
        <v>331</v>
      </c>
      <c r="Z64" s="1" t="s">
        <v>546</v>
      </c>
      <c r="AA64" s="1" t="s">
        <v>513</v>
      </c>
      <c r="AB64" s="1" t="s">
        <v>2303</v>
      </c>
      <c r="AC64" s="1" t="s">
        <v>1996</v>
      </c>
      <c r="AD64" s="1" t="s">
        <v>1997</v>
      </c>
      <c r="AE64">
        <f>AE65</f>
        <v>0</v>
      </c>
    </row>
    <row r="65" spans="1:31" ht="12.75" hidden="1">
      <c r="A65" s="30" t="s">
        <v>2306</v>
      </c>
      <c r="B65" s="34" t="s">
        <v>2305</v>
      </c>
      <c r="C65" s="18">
        <v>0</v>
      </c>
      <c r="D65" s="18">
        <v>0</v>
      </c>
      <c r="E65" s="18">
        <v>0</v>
      </c>
      <c r="F65" s="18">
        <v>0</v>
      </c>
      <c r="G65" s="19">
        <v>0</v>
      </c>
      <c r="X65">
        <v>241</v>
      </c>
      <c r="Y65" t="s">
        <v>331</v>
      </c>
      <c r="Z65" s="1" t="s">
        <v>2306</v>
      </c>
      <c r="AA65" s="1" t="s">
        <v>513</v>
      </c>
      <c r="AB65" s="1" t="s">
        <v>546</v>
      </c>
      <c r="AC65" s="1" t="s">
        <v>1996</v>
      </c>
      <c r="AD65" s="1" t="s">
        <v>1997</v>
      </c>
      <c r="AE65">
        <f>AE66+AE67+AE68+AE69+AE70+AE71</f>
        <v>0</v>
      </c>
    </row>
    <row r="66" spans="1:30" ht="25.5" hidden="1">
      <c r="A66" s="30" t="s">
        <v>2307</v>
      </c>
      <c r="B66" s="35" t="s">
        <v>2308</v>
      </c>
      <c r="C66" s="18">
        <v>0</v>
      </c>
      <c r="D66" s="18">
        <v>0</v>
      </c>
      <c r="E66" s="18">
        <v>0</v>
      </c>
      <c r="F66" s="18">
        <v>0</v>
      </c>
      <c r="G66" s="19">
        <v>0</v>
      </c>
      <c r="X66">
        <v>242</v>
      </c>
      <c r="Y66" t="s">
        <v>331</v>
      </c>
      <c r="Z66" s="1" t="s">
        <v>2307</v>
      </c>
      <c r="AA66" s="1" t="s">
        <v>513</v>
      </c>
      <c r="AB66" s="1" t="s">
        <v>2306</v>
      </c>
      <c r="AC66" s="1" t="s">
        <v>1996</v>
      </c>
      <c r="AD66" s="1" t="s">
        <v>1997</v>
      </c>
    </row>
    <row r="67" spans="1:30" ht="12.75" hidden="1">
      <c r="A67" s="30" t="s">
        <v>2309</v>
      </c>
      <c r="B67" s="35" t="s">
        <v>2310</v>
      </c>
      <c r="C67" s="18">
        <v>0</v>
      </c>
      <c r="D67" s="18">
        <v>0</v>
      </c>
      <c r="E67" s="18">
        <v>0</v>
      </c>
      <c r="F67" s="18">
        <v>0</v>
      </c>
      <c r="G67" s="19">
        <v>0</v>
      </c>
      <c r="X67">
        <v>243</v>
      </c>
      <c r="Y67" t="s">
        <v>331</v>
      </c>
      <c r="Z67" s="1" t="s">
        <v>2309</v>
      </c>
      <c r="AA67" s="1" t="s">
        <v>513</v>
      </c>
      <c r="AB67" s="1" t="s">
        <v>2306</v>
      </c>
      <c r="AC67" s="1" t="s">
        <v>1996</v>
      </c>
      <c r="AD67" s="1" t="s">
        <v>1997</v>
      </c>
    </row>
    <row r="68" spans="1:30" ht="25.5" hidden="1">
      <c r="A68" s="30" t="s">
        <v>2311</v>
      </c>
      <c r="B68" s="35" t="s">
        <v>2312</v>
      </c>
      <c r="C68" s="18">
        <v>0</v>
      </c>
      <c r="D68" s="18">
        <v>0</v>
      </c>
      <c r="E68" s="18">
        <v>0</v>
      </c>
      <c r="F68" s="18">
        <v>0</v>
      </c>
      <c r="G68" s="19">
        <v>0</v>
      </c>
      <c r="X68">
        <v>244</v>
      </c>
      <c r="Y68" t="s">
        <v>331</v>
      </c>
      <c r="Z68" s="1" t="s">
        <v>2311</v>
      </c>
      <c r="AA68" s="1" t="s">
        <v>513</v>
      </c>
      <c r="AB68" s="1" t="s">
        <v>2306</v>
      </c>
      <c r="AC68" s="1" t="s">
        <v>1996</v>
      </c>
      <c r="AD68" s="1" t="s">
        <v>1997</v>
      </c>
    </row>
    <row r="69" spans="1:30" ht="25.5" hidden="1">
      <c r="A69" s="30" t="s">
        <v>2313</v>
      </c>
      <c r="B69" s="35" t="s">
        <v>2314</v>
      </c>
      <c r="C69" s="18">
        <v>0</v>
      </c>
      <c r="D69" s="18">
        <v>0</v>
      </c>
      <c r="E69" s="18">
        <v>0</v>
      </c>
      <c r="F69" s="18">
        <v>0</v>
      </c>
      <c r="G69" s="19">
        <v>0</v>
      </c>
      <c r="X69">
        <v>245</v>
      </c>
      <c r="Y69" t="s">
        <v>331</v>
      </c>
      <c r="Z69" s="1" t="s">
        <v>2313</v>
      </c>
      <c r="AA69" s="1" t="s">
        <v>513</v>
      </c>
      <c r="AB69" s="1" t="s">
        <v>2306</v>
      </c>
      <c r="AC69" s="1" t="s">
        <v>1996</v>
      </c>
      <c r="AD69" s="1" t="s">
        <v>1997</v>
      </c>
    </row>
    <row r="70" spans="1:30" ht="51" hidden="1">
      <c r="A70" s="30" t="s">
        <v>2315</v>
      </c>
      <c r="B70" s="35" t="s">
        <v>2316</v>
      </c>
      <c r="C70" s="18">
        <v>0</v>
      </c>
      <c r="D70" s="18">
        <v>0</v>
      </c>
      <c r="E70" s="18">
        <v>0</v>
      </c>
      <c r="F70" s="18">
        <v>0</v>
      </c>
      <c r="G70" s="19">
        <v>0</v>
      </c>
      <c r="X70">
        <v>246</v>
      </c>
      <c r="Y70" t="s">
        <v>331</v>
      </c>
      <c r="Z70" s="1" t="s">
        <v>2315</v>
      </c>
      <c r="AA70" s="1" t="s">
        <v>513</v>
      </c>
      <c r="AB70" s="1" t="s">
        <v>2306</v>
      </c>
      <c r="AC70" s="1" t="s">
        <v>1996</v>
      </c>
      <c r="AD70" s="1" t="s">
        <v>1997</v>
      </c>
    </row>
    <row r="71" spans="1:30" ht="38.25" hidden="1">
      <c r="A71" s="30" t="s">
        <v>2317</v>
      </c>
      <c r="B71" s="35" t="s">
        <v>2318</v>
      </c>
      <c r="C71" s="18">
        <v>0</v>
      </c>
      <c r="D71" s="18">
        <v>0</v>
      </c>
      <c r="E71" s="18">
        <v>0</v>
      </c>
      <c r="F71" s="18">
        <v>0</v>
      </c>
      <c r="G71" s="19">
        <v>0</v>
      </c>
      <c r="X71">
        <v>247</v>
      </c>
      <c r="Y71" t="s">
        <v>331</v>
      </c>
      <c r="Z71" s="1" t="s">
        <v>2317</v>
      </c>
      <c r="AA71" s="1" t="s">
        <v>513</v>
      </c>
      <c r="AB71" s="1" t="s">
        <v>2306</v>
      </c>
      <c r="AC71" s="1" t="s">
        <v>1996</v>
      </c>
      <c r="AD71" s="1" t="s">
        <v>1997</v>
      </c>
    </row>
    <row r="72" spans="1:31" ht="12.75" hidden="1">
      <c r="A72" s="30" t="s">
        <v>2319</v>
      </c>
      <c r="B72" s="33" t="s">
        <v>2320</v>
      </c>
      <c r="C72" s="18">
        <v>0</v>
      </c>
      <c r="D72" s="18">
        <v>0</v>
      </c>
      <c r="E72" s="18">
        <v>0</v>
      </c>
      <c r="F72" s="18">
        <v>0</v>
      </c>
      <c r="G72" s="19">
        <v>0</v>
      </c>
      <c r="X72">
        <v>248</v>
      </c>
      <c r="Y72" t="s">
        <v>331</v>
      </c>
      <c r="Z72" s="1" t="s">
        <v>2319</v>
      </c>
      <c r="AA72" s="1" t="s">
        <v>513</v>
      </c>
      <c r="AB72" s="1" t="s">
        <v>2303</v>
      </c>
      <c r="AC72" s="1" t="s">
        <v>1996</v>
      </c>
      <c r="AD72" s="1" t="s">
        <v>1997</v>
      </c>
      <c r="AE72" t="e">
        <f>AE73+AE95+AE130</f>
        <v>#REF!</v>
      </c>
    </row>
    <row r="73" spans="1:31" ht="25.5" hidden="1">
      <c r="A73" s="30" t="s">
        <v>2321</v>
      </c>
      <c r="B73" s="34" t="s">
        <v>2322</v>
      </c>
      <c r="C73" s="18">
        <v>0</v>
      </c>
      <c r="D73" s="18">
        <v>0</v>
      </c>
      <c r="E73" s="18">
        <v>0</v>
      </c>
      <c r="F73" s="18">
        <v>0</v>
      </c>
      <c r="G73" s="19">
        <v>0</v>
      </c>
      <c r="X73">
        <v>249</v>
      </c>
      <c r="Y73" t="s">
        <v>331</v>
      </c>
      <c r="Z73" s="1" t="s">
        <v>2321</v>
      </c>
      <c r="AA73" s="1" t="s">
        <v>513</v>
      </c>
      <c r="AB73" s="1" t="s">
        <v>2319</v>
      </c>
      <c r="AC73" s="1" t="s">
        <v>1996</v>
      </c>
      <c r="AD73" s="1" t="s">
        <v>1997</v>
      </c>
      <c r="AE73">
        <f>AE74+AE80+AE81+AE82+AE87+AE94</f>
        <v>0</v>
      </c>
    </row>
    <row r="74" spans="1:31" ht="25.5" hidden="1">
      <c r="A74" s="30" t="s">
        <v>2323</v>
      </c>
      <c r="B74" s="35" t="s">
        <v>2324</v>
      </c>
      <c r="C74" s="18">
        <v>0</v>
      </c>
      <c r="D74" s="18">
        <v>0</v>
      </c>
      <c r="E74" s="18">
        <v>0</v>
      </c>
      <c r="F74" s="18">
        <v>0</v>
      </c>
      <c r="G74" s="19">
        <v>0</v>
      </c>
      <c r="X74">
        <v>250</v>
      </c>
      <c r="Y74" t="s">
        <v>331</v>
      </c>
      <c r="Z74" s="1" t="s">
        <v>2323</v>
      </c>
      <c r="AA74" s="1" t="s">
        <v>513</v>
      </c>
      <c r="AB74" s="1" t="s">
        <v>2321</v>
      </c>
      <c r="AC74" s="1" t="s">
        <v>1996</v>
      </c>
      <c r="AD74" s="1" t="s">
        <v>1997</v>
      </c>
      <c r="AE74">
        <f>AE75+AE76+AE77+AE78+AE79</f>
        <v>0</v>
      </c>
    </row>
    <row r="75" spans="1:30" ht="12.75" hidden="1">
      <c r="A75" s="30" t="s">
        <v>2325</v>
      </c>
      <c r="B75" s="36" t="s">
        <v>2326</v>
      </c>
      <c r="C75" s="18">
        <v>0</v>
      </c>
      <c r="D75" s="18">
        <v>0</v>
      </c>
      <c r="E75" s="18">
        <v>0</v>
      </c>
      <c r="F75" s="18">
        <v>0</v>
      </c>
      <c r="G75" s="19">
        <v>0</v>
      </c>
      <c r="X75">
        <v>251</v>
      </c>
      <c r="Y75" t="s">
        <v>331</v>
      </c>
      <c r="Z75" s="1" t="s">
        <v>2325</v>
      </c>
      <c r="AA75" s="1" t="s">
        <v>513</v>
      </c>
      <c r="AB75" s="1" t="s">
        <v>2323</v>
      </c>
      <c r="AC75" s="1" t="s">
        <v>1996</v>
      </c>
      <c r="AD75" s="1" t="s">
        <v>1997</v>
      </c>
    </row>
    <row r="76" spans="1:30" ht="25.5" hidden="1">
      <c r="A76" s="30" t="s">
        <v>2327</v>
      </c>
      <c r="B76" s="36" t="s">
        <v>2328</v>
      </c>
      <c r="C76" s="18">
        <v>0</v>
      </c>
      <c r="D76" s="18">
        <v>0</v>
      </c>
      <c r="E76" s="18">
        <v>0</v>
      </c>
      <c r="F76" s="18">
        <v>0</v>
      </c>
      <c r="G76" s="19">
        <v>0</v>
      </c>
      <c r="X76">
        <v>252</v>
      </c>
      <c r="Y76" t="s">
        <v>331</v>
      </c>
      <c r="Z76" s="1" t="s">
        <v>2327</v>
      </c>
      <c r="AA76" s="1" t="s">
        <v>513</v>
      </c>
      <c r="AB76" s="1" t="s">
        <v>2323</v>
      </c>
      <c r="AC76" s="1" t="s">
        <v>1996</v>
      </c>
      <c r="AD76" s="1" t="s">
        <v>1997</v>
      </c>
    </row>
    <row r="77" spans="1:30" ht="38.25" hidden="1">
      <c r="A77" s="30" t="s">
        <v>2329</v>
      </c>
      <c r="B77" s="36" t="s">
        <v>2330</v>
      </c>
      <c r="C77" s="18">
        <v>0</v>
      </c>
      <c r="D77" s="18">
        <v>0</v>
      </c>
      <c r="E77" s="18">
        <v>0</v>
      </c>
      <c r="F77" s="18">
        <v>0</v>
      </c>
      <c r="G77" s="19">
        <v>0</v>
      </c>
      <c r="X77">
        <v>253</v>
      </c>
      <c r="Y77" t="s">
        <v>331</v>
      </c>
      <c r="Z77" s="1" t="s">
        <v>2329</v>
      </c>
      <c r="AA77" s="1" t="s">
        <v>513</v>
      </c>
      <c r="AB77" s="1" t="s">
        <v>2323</v>
      </c>
      <c r="AC77" s="1" t="s">
        <v>1998</v>
      </c>
      <c r="AD77" s="1" t="s">
        <v>1997</v>
      </c>
    </row>
    <row r="78" spans="1:30" ht="38.25" hidden="1">
      <c r="A78" s="30" t="s">
        <v>2331</v>
      </c>
      <c r="B78" s="36" t="s">
        <v>2332</v>
      </c>
      <c r="C78" s="18">
        <v>0</v>
      </c>
      <c r="D78" s="18">
        <v>0</v>
      </c>
      <c r="E78" s="18">
        <v>0</v>
      </c>
      <c r="F78" s="18">
        <v>0</v>
      </c>
      <c r="G78" s="19">
        <v>0</v>
      </c>
      <c r="X78">
        <v>254</v>
      </c>
      <c r="Y78" t="s">
        <v>331</v>
      </c>
      <c r="Z78" s="1" t="s">
        <v>2331</v>
      </c>
      <c r="AA78" s="1" t="s">
        <v>513</v>
      </c>
      <c r="AB78" s="1" t="s">
        <v>2323</v>
      </c>
      <c r="AC78" s="1" t="s">
        <v>1998</v>
      </c>
      <c r="AD78" s="1" t="s">
        <v>1997</v>
      </c>
    </row>
    <row r="79" spans="1:30" ht="25.5" hidden="1">
      <c r="A79" s="30" t="s">
        <v>2333</v>
      </c>
      <c r="B79" s="36" t="s">
        <v>2334</v>
      </c>
      <c r="C79" s="18">
        <v>0</v>
      </c>
      <c r="D79" s="18">
        <v>0</v>
      </c>
      <c r="E79" s="18">
        <v>0</v>
      </c>
      <c r="F79" s="18">
        <v>0</v>
      </c>
      <c r="G79" s="19">
        <v>0</v>
      </c>
      <c r="X79">
        <v>255</v>
      </c>
      <c r="Y79" t="s">
        <v>331</v>
      </c>
      <c r="Z79" s="1" t="s">
        <v>2333</v>
      </c>
      <c r="AA79" s="1" t="s">
        <v>513</v>
      </c>
      <c r="AB79" s="1" t="s">
        <v>2323</v>
      </c>
      <c r="AC79" s="1" t="s">
        <v>1996</v>
      </c>
      <c r="AD79" s="1" t="s">
        <v>1997</v>
      </c>
    </row>
    <row r="80" spans="1:30" ht="12.75" hidden="1">
      <c r="A80" s="30" t="s">
        <v>2335</v>
      </c>
      <c r="B80" s="35" t="s">
        <v>2336</v>
      </c>
      <c r="C80" s="18">
        <v>0</v>
      </c>
      <c r="D80" s="18">
        <v>0</v>
      </c>
      <c r="E80" s="18">
        <v>0</v>
      </c>
      <c r="F80" s="18">
        <v>0</v>
      </c>
      <c r="G80" s="19">
        <v>0</v>
      </c>
      <c r="X80">
        <v>256</v>
      </c>
      <c r="Y80" t="s">
        <v>331</v>
      </c>
      <c r="Z80" s="1" t="s">
        <v>2335</v>
      </c>
      <c r="AA80" s="1" t="s">
        <v>513</v>
      </c>
      <c r="AB80" s="1" t="s">
        <v>2321</v>
      </c>
      <c r="AC80" s="1" t="s">
        <v>1996</v>
      </c>
      <c r="AD80" s="1" t="s">
        <v>1997</v>
      </c>
    </row>
    <row r="81" spans="1:30" ht="25.5" hidden="1">
      <c r="A81" s="30" t="s">
        <v>2337</v>
      </c>
      <c r="B81" s="35" t="s">
        <v>2338</v>
      </c>
      <c r="C81" s="18">
        <v>0</v>
      </c>
      <c r="D81" s="18">
        <v>0</v>
      </c>
      <c r="E81" s="18">
        <v>0</v>
      </c>
      <c r="F81" s="18">
        <v>0</v>
      </c>
      <c r="G81" s="19">
        <v>0</v>
      </c>
      <c r="X81">
        <v>257</v>
      </c>
      <c r="Y81" t="s">
        <v>331</v>
      </c>
      <c r="Z81" s="1" t="s">
        <v>2337</v>
      </c>
      <c r="AA81" s="1" t="s">
        <v>513</v>
      </c>
      <c r="AB81" s="1" t="s">
        <v>2321</v>
      </c>
      <c r="AC81" s="1" t="s">
        <v>1996</v>
      </c>
      <c r="AD81" s="1" t="s">
        <v>1997</v>
      </c>
    </row>
    <row r="82" spans="1:31" ht="12.75" hidden="1">
      <c r="A82" s="30" t="s">
        <v>2339</v>
      </c>
      <c r="B82" s="35" t="s">
        <v>2340</v>
      </c>
      <c r="C82" s="18">
        <v>0</v>
      </c>
      <c r="D82" s="18">
        <v>0</v>
      </c>
      <c r="E82" s="18">
        <v>0</v>
      </c>
      <c r="F82" s="18">
        <v>0</v>
      </c>
      <c r="G82" s="19">
        <v>0</v>
      </c>
      <c r="X82">
        <v>258</v>
      </c>
      <c r="Y82" t="s">
        <v>331</v>
      </c>
      <c r="Z82" s="1" t="s">
        <v>2339</v>
      </c>
      <c r="AA82" s="1" t="s">
        <v>513</v>
      </c>
      <c r="AB82" s="1" t="s">
        <v>2321</v>
      </c>
      <c r="AC82" s="1" t="s">
        <v>1996</v>
      </c>
      <c r="AD82" s="1" t="s">
        <v>1997</v>
      </c>
      <c r="AE82">
        <f>AE83+AE84+AE85+AE86</f>
        <v>0</v>
      </c>
    </row>
    <row r="83" spans="1:30" ht="12.75" hidden="1">
      <c r="A83" s="30" t="s">
        <v>2341</v>
      </c>
      <c r="B83" s="36" t="s">
        <v>2342</v>
      </c>
      <c r="C83" s="18">
        <v>0</v>
      </c>
      <c r="D83" s="18">
        <v>0</v>
      </c>
      <c r="E83" s="18">
        <v>0</v>
      </c>
      <c r="F83" s="18">
        <v>0</v>
      </c>
      <c r="G83" s="19">
        <v>0</v>
      </c>
      <c r="X83">
        <v>259</v>
      </c>
      <c r="Y83" t="s">
        <v>331</v>
      </c>
      <c r="Z83" s="1" t="s">
        <v>2341</v>
      </c>
      <c r="AA83" s="1" t="s">
        <v>513</v>
      </c>
      <c r="AB83" s="1" t="s">
        <v>2339</v>
      </c>
      <c r="AC83" s="1" t="s">
        <v>1996</v>
      </c>
      <c r="AD83" s="1" t="s">
        <v>1997</v>
      </c>
    </row>
    <row r="84" spans="1:30" ht="12.75" hidden="1">
      <c r="A84" s="30" t="s">
        <v>2343</v>
      </c>
      <c r="B84" s="36" t="s">
        <v>2344</v>
      </c>
      <c r="C84" s="18">
        <v>0</v>
      </c>
      <c r="D84" s="18">
        <v>0</v>
      </c>
      <c r="E84" s="18">
        <v>0</v>
      </c>
      <c r="F84" s="18">
        <v>0</v>
      </c>
      <c r="G84" s="19">
        <v>0</v>
      </c>
      <c r="X84">
        <v>260</v>
      </c>
      <c r="Y84" t="s">
        <v>331</v>
      </c>
      <c r="Z84" s="1" t="s">
        <v>2343</v>
      </c>
      <c r="AA84" s="1" t="s">
        <v>513</v>
      </c>
      <c r="AB84" s="1" t="s">
        <v>2339</v>
      </c>
      <c r="AC84" s="1" t="s">
        <v>1996</v>
      </c>
      <c r="AD84" s="1" t="s">
        <v>1997</v>
      </c>
    </row>
    <row r="85" spans="1:30" ht="25.5" hidden="1">
      <c r="A85" s="30" t="s">
        <v>2345</v>
      </c>
      <c r="B85" s="36" t="s">
        <v>2346</v>
      </c>
      <c r="C85" s="18">
        <v>0</v>
      </c>
      <c r="D85" s="18">
        <v>0</v>
      </c>
      <c r="E85" s="18">
        <v>0</v>
      </c>
      <c r="F85" s="18">
        <v>0</v>
      </c>
      <c r="G85" s="19">
        <v>0</v>
      </c>
      <c r="X85">
        <v>261</v>
      </c>
      <c r="Y85" t="s">
        <v>331</v>
      </c>
      <c r="Z85" s="1" t="s">
        <v>2345</v>
      </c>
      <c r="AA85" s="1" t="s">
        <v>513</v>
      </c>
      <c r="AB85" s="1" t="s">
        <v>2339</v>
      </c>
      <c r="AC85" s="1" t="s">
        <v>1996</v>
      </c>
      <c r="AD85" s="1" t="s">
        <v>1997</v>
      </c>
    </row>
    <row r="86" spans="1:30" ht="25.5" hidden="1">
      <c r="A86" s="30" t="s">
        <v>2347</v>
      </c>
      <c r="B86" s="36" t="s">
        <v>2348</v>
      </c>
      <c r="C86" s="18">
        <v>0</v>
      </c>
      <c r="D86" s="18">
        <v>0</v>
      </c>
      <c r="E86" s="18">
        <v>0</v>
      </c>
      <c r="F86" s="18">
        <v>0</v>
      </c>
      <c r="G86" s="19">
        <v>0</v>
      </c>
      <c r="X86">
        <v>262</v>
      </c>
      <c r="Y86" t="s">
        <v>331</v>
      </c>
      <c r="Z86" s="1" t="s">
        <v>2347</v>
      </c>
      <c r="AA86" s="1" t="s">
        <v>513</v>
      </c>
      <c r="AB86" s="1" t="s">
        <v>2339</v>
      </c>
      <c r="AC86" s="1" t="s">
        <v>1996</v>
      </c>
      <c r="AD86" s="1" t="s">
        <v>1997</v>
      </c>
    </row>
    <row r="87" spans="1:31" ht="25.5" hidden="1">
      <c r="A87" s="30" t="s">
        <v>2349</v>
      </c>
      <c r="B87" s="35" t="s">
        <v>2350</v>
      </c>
      <c r="C87" s="18">
        <v>0</v>
      </c>
      <c r="D87" s="18">
        <v>0</v>
      </c>
      <c r="E87" s="18">
        <v>0</v>
      </c>
      <c r="F87" s="18">
        <v>0</v>
      </c>
      <c r="G87" s="19">
        <v>0</v>
      </c>
      <c r="X87">
        <v>263</v>
      </c>
      <c r="Y87" t="s">
        <v>331</v>
      </c>
      <c r="Z87" s="1" t="s">
        <v>2349</v>
      </c>
      <c r="AA87" s="1" t="s">
        <v>513</v>
      </c>
      <c r="AB87" s="1" t="s">
        <v>2321</v>
      </c>
      <c r="AC87" s="1" t="s">
        <v>1996</v>
      </c>
      <c r="AD87" s="1" t="s">
        <v>1997</v>
      </c>
      <c r="AE87">
        <f>AE88+AE89+AE90+AE91+AE92+AE93</f>
        <v>0</v>
      </c>
    </row>
    <row r="88" spans="1:30" ht="63.75" hidden="1">
      <c r="A88" s="30" t="s">
        <v>2351</v>
      </c>
      <c r="B88" s="36" t="s">
        <v>2352</v>
      </c>
      <c r="C88" s="18">
        <v>0</v>
      </c>
      <c r="D88" s="18">
        <v>0</v>
      </c>
      <c r="E88" s="18">
        <v>0</v>
      </c>
      <c r="F88" s="18">
        <v>0</v>
      </c>
      <c r="G88" s="19">
        <v>0</v>
      </c>
      <c r="X88">
        <v>264</v>
      </c>
      <c r="Y88" t="s">
        <v>331</v>
      </c>
      <c r="Z88" s="1" t="s">
        <v>2351</v>
      </c>
      <c r="AA88" s="1" t="s">
        <v>513</v>
      </c>
      <c r="AB88" s="1" t="s">
        <v>2349</v>
      </c>
      <c r="AC88" s="1" t="s">
        <v>1996</v>
      </c>
      <c r="AD88" s="1" t="s">
        <v>1997</v>
      </c>
    </row>
    <row r="89" spans="1:30" ht="63.75" hidden="1">
      <c r="A89" s="30" t="s">
        <v>2353</v>
      </c>
      <c r="B89" s="36" t="s">
        <v>2354</v>
      </c>
      <c r="C89" s="18">
        <v>0</v>
      </c>
      <c r="D89" s="18">
        <v>0</v>
      </c>
      <c r="E89" s="18">
        <v>0</v>
      </c>
      <c r="F89" s="18">
        <v>0</v>
      </c>
      <c r="G89" s="19">
        <v>0</v>
      </c>
      <c r="X89">
        <v>265</v>
      </c>
      <c r="Y89" t="s">
        <v>331</v>
      </c>
      <c r="Z89" s="1" t="s">
        <v>2353</v>
      </c>
      <c r="AA89" s="1" t="s">
        <v>513</v>
      </c>
      <c r="AB89" s="1" t="s">
        <v>2349</v>
      </c>
      <c r="AC89" s="1" t="s">
        <v>1996</v>
      </c>
      <c r="AD89" s="1" t="s">
        <v>1997</v>
      </c>
    </row>
    <row r="90" spans="1:30" ht="63.75" hidden="1">
      <c r="A90" s="30" t="s">
        <v>2355</v>
      </c>
      <c r="B90" s="36" t="s">
        <v>2356</v>
      </c>
      <c r="C90" s="18">
        <v>0</v>
      </c>
      <c r="D90" s="18">
        <v>0</v>
      </c>
      <c r="E90" s="18">
        <v>0</v>
      </c>
      <c r="F90" s="18">
        <v>0</v>
      </c>
      <c r="G90" s="19">
        <v>0</v>
      </c>
      <c r="X90">
        <v>266</v>
      </c>
      <c r="Y90" t="s">
        <v>331</v>
      </c>
      <c r="Z90" s="1" t="s">
        <v>2355</v>
      </c>
      <c r="AA90" s="1" t="s">
        <v>513</v>
      </c>
      <c r="AB90" s="1" t="s">
        <v>2349</v>
      </c>
      <c r="AC90" s="1" t="s">
        <v>1996</v>
      </c>
      <c r="AD90" s="1" t="s">
        <v>1997</v>
      </c>
    </row>
    <row r="91" spans="1:30" ht="63.75" hidden="1">
      <c r="A91" s="30" t="s">
        <v>2357</v>
      </c>
      <c r="B91" s="36" t="s">
        <v>2358</v>
      </c>
      <c r="C91" s="18">
        <v>0</v>
      </c>
      <c r="D91" s="18">
        <v>0</v>
      </c>
      <c r="E91" s="18">
        <v>0</v>
      </c>
      <c r="F91" s="18">
        <v>0</v>
      </c>
      <c r="G91" s="19">
        <v>0</v>
      </c>
      <c r="X91">
        <v>267</v>
      </c>
      <c r="Y91" t="s">
        <v>331</v>
      </c>
      <c r="Z91" s="1" t="s">
        <v>2357</v>
      </c>
      <c r="AA91" s="1" t="s">
        <v>513</v>
      </c>
      <c r="AB91" s="1" t="s">
        <v>2349</v>
      </c>
      <c r="AC91" s="1" t="s">
        <v>1996</v>
      </c>
      <c r="AD91" s="1" t="s">
        <v>1997</v>
      </c>
    </row>
    <row r="92" spans="1:30" ht="102" hidden="1">
      <c r="A92" s="30" t="s">
        <v>2359</v>
      </c>
      <c r="B92" s="36" t="s">
        <v>2360</v>
      </c>
      <c r="C92" s="18">
        <v>0</v>
      </c>
      <c r="D92" s="18">
        <v>0</v>
      </c>
      <c r="E92" s="18">
        <v>0</v>
      </c>
      <c r="F92" s="18">
        <v>0</v>
      </c>
      <c r="G92" s="19">
        <v>0</v>
      </c>
      <c r="X92">
        <v>268</v>
      </c>
      <c r="Y92" t="s">
        <v>331</v>
      </c>
      <c r="Z92" s="1" t="s">
        <v>2359</v>
      </c>
      <c r="AA92" s="1" t="s">
        <v>513</v>
      </c>
      <c r="AB92" s="1" t="s">
        <v>2349</v>
      </c>
      <c r="AC92" s="1" t="s">
        <v>1998</v>
      </c>
      <c r="AD92" s="1" t="s">
        <v>1997</v>
      </c>
    </row>
    <row r="93" spans="1:30" ht="51" hidden="1">
      <c r="A93" s="30" t="s">
        <v>2361</v>
      </c>
      <c r="B93" s="36" t="s">
        <v>2362</v>
      </c>
      <c r="C93" s="18">
        <v>0</v>
      </c>
      <c r="D93" s="18">
        <v>0</v>
      </c>
      <c r="E93" s="18" t="s">
        <v>492</v>
      </c>
      <c r="F93" s="18">
        <v>0</v>
      </c>
      <c r="G93" s="19" t="s">
        <v>492</v>
      </c>
      <c r="X93">
        <v>269</v>
      </c>
      <c r="Y93" t="s">
        <v>331</v>
      </c>
      <c r="Z93" s="1" t="s">
        <v>2361</v>
      </c>
      <c r="AA93" s="1" t="s">
        <v>513</v>
      </c>
      <c r="AB93" s="1" t="s">
        <v>2349</v>
      </c>
      <c r="AC93" s="1" t="s">
        <v>515</v>
      </c>
      <c r="AD93" s="1" t="s">
        <v>1997</v>
      </c>
    </row>
    <row r="94" spans="1:30" ht="12.75" hidden="1">
      <c r="A94" s="30" t="s">
        <v>2363</v>
      </c>
      <c r="B94" s="35" t="s">
        <v>2364</v>
      </c>
      <c r="C94" s="18">
        <v>0</v>
      </c>
      <c r="D94" s="18">
        <v>0</v>
      </c>
      <c r="E94" s="18">
        <v>0</v>
      </c>
      <c r="F94" s="18">
        <v>0</v>
      </c>
      <c r="G94" s="19">
        <v>0</v>
      </c>
      <c r="X94">
        <v>270</v>
      </c>
      <c r="Y94" t="s">
        <v>331</v>
      </c>
      <c r="Z94" s="1" t="s">
        <v>2363</v>
      </c>
      <c r="AA94" s="1" t="s">
        <v>513</v>
      </c>
      <c r="AB94" s="1" t="s">
        <v>2321</v>
      </c>
      <c r="AC94" s="1" t="s">
        <v>1996</v>
      </c>
      <c r="AD94" s="1" t="s">
        <v>1997</v>
      </c>
    </row>
    <row r="95" spans="1:31" ht="25.5" hidden="1">
      <c r="A95" s="30" t="s">
        <v>2365</v>
      </c>
      <c r="B95" s="34" t="s">
        <v>2366</v>
      </c>
      <c r="C95" s="18">
        <v>0</v>
      </c>
      <c r="D95" s="18">
        <v>0</v>
      </c>
      <c r="E95" s="18">
        <v>0</v>
      </c>
      <c r="F95" s="18">
        <v>0</v>
      </c>
      <c r="G95" s="19">
        <v>0</v>
      </c>
      <c r="X95">
        <v>271</v>
      </c>
      <c r="Y95" t="s">
        <v>331</v>
      </c>
      <c r="Z95" s="1" t="s">
        <v>2365</v>
      </c>
      <c r="AA95" s="1" t="s">
        <v>513</v>
      </c>
      <c r="AB95" s="1" t="s">
        <v>2319</v>
      </c>
      <c r="AC95" s="1" t="s">
        <v>1996</v>
      </c>
      <c r="AD95" s="1" t="s">
        <v>1997</v>
      </c>
      <c r="AE95" t="e">
        <f>AE96+AE102+AE103+AE104+AE109+AE112+AE122+AE123</f>
        <v>#REF!</v>
      </c>
    </row>
    <row r="96" spans="1:31" ht="25.5" hidden="1">
      <c r="A96" s="30" t="s">
        <v>2367</v>
      </c>
      <c r="B96" s="35" t="s">
        <v>2324</v>
      </c>
      <c r="C96" s="18">
        <v>0</v>
      </c>
      <c r="D96" s="18">
        <v>0</v>
      </c>
      <c r="E96" s="18">
        <v>0</v>
      </c>
      <c r="F96" s="18">
        <v>0</v>
      </c>
      <c r="G96" s="19">
        <v>0</v>
      </c>
      <c r="X96">
        <v>272</v>
      </c>
      <c r="Y96" t="s">
        <v>331</v>
      </c>
      <c r="Z96" s="1" t="s">
        <v>2367</v>
      </c>
      <c r="AA96" s="1" t="s">
        <v>513</v>
      </c>
      <c r="AB96" s="1" t="s">
        <v>2365</v>
      </c>
      <c r="AC96" s="1" t="s">
        <v>1996</v>
      </c>
      <c r="AD96" s="1" t="s">
        <v>1997</v>
      </c>
      <c r="AE96">
        <f>AE97+AE98+AE99+AE100+AE101</f>
        <v>0</v>
      </c>
    </row>
    <row r="97" spans="1:30" ht="12.75" hidden="1">
      <c r="A97" s="30" t="s">
        <v>1077</v>
      </c>
      <c r="B97" s="36" t="s">
        <v>2326</v>
      </c>
      <c r="C97" s="18">
        <v>0</v>
      </c>
      <c r="D97" s="18">
        <v>0</v>
      </c>
      <c r="E97" s="18">
        <v>0</v>
      </c>
      <c r="F97" s="18">
        <v>0</v>
      </c>
      <c r="G97" s="19">
        <v>0</v>
      </c>
      <c r="X97">
        <v>273</v>
      </c>
      <c r="Y97" t="s">
        <v>331</v>
      </c>
      <c r="Z97" s="1" t="s">
        <v>1077</v>
      </c>
      <c r="AA97" s="1" t="s">
        <v>513</v>
      </c>
      <c r="AB97" s="1" t="s">
        <v>2367</v>
      </c>
      <c r="AC97" s="1" t="s">
        <v>1996</v>
      </c>
      <c r="AD97" s="1" t="s">
        <v>1997</v>
      </c>
    </row>
    <row r="98" spans="1:30" ht="25.5" hidden="1">
      <c r="A98" s="30" t="s">
        <v>1078</v>
      </c>
      <c r="B98" s="36" t="s">
        <v>2328</v>
      </c>
      <c r="C98" s="18">
        <v>0</v>
      </c>
      <c r="D98" s="18">
        <v>0</v>
      </c>
      <c r="E98" s="18">
        <v>0</v>
      </c>
      <c r="F98" s="18">
        <v>0</v>
      </c>
      <c r="G98" s="19">
        <v>0</v>
      </c>
      <c r="X98">
        <v>274</v>
      </c>
      <c r="Y98" t="s">
        <v>331</v>
      </c>
      <c r="Z98" s="1" t="s">
        <v>1078</v>
      </c>
      <c r="AA98" s="1" t="s">
        <v>513</v>
      </c>
      <c r="AB98" s="1" t="s">
        <v>2367</v>
      </c>
      <c r="AC98" s="1" t="s">
        <v>1996</v>
      </c>
      <c r="AD98" s="1" t="s">
        <v>1997</v>
      </c>
    </row>
    <row r="99" spans="1:30" ht="38.25" hidden="1">
      <c r="A99" s="30" t="s">
        <v>1079</v>
      </c>
      <c r="B99" s="36" t="s">
        <v>2330</v>
      </c>
      <c r="C99" s="18">
        <v>0</v>
      </c>
      <c r="D99" s="18">
        <v>0</v>
      </c>
      <c r="E99" s="18">
        <v>0</v>
      </c>
      <c r="F99" s="18">
        <v>0</v>
      </c>
      <c r="G99" s="19">
        <v>0</v>
      </c>
      <c r="X99">
        <v>275</v>
      </c>
      <c r="Y99" t="s">
        <v>331</v>
      </c>
      <c r="Z99" s="1" t="s">
        <v>1079</v>
      </c>
      <c r="AA99" s="1" t="s">
        <v>513</v>
      </c>
      <c r="AB99" s="1" t="s">
        <v>2367</v>
      </c>
      <c r="AC99" s="1" t="s">
        <v>1998</v>
      </c>
      <c r="AD99" s="1" t="s">
        <v>1997</v>
      </c>
    </row>
    <row r="100" spans="1:30" ht="38.25" hidden="1">
      <c r="A100" s="30" t="s">
        <v>1080</v>
      </c>
      <c r="B100" s="36" t="s">
        <v>2332</v>
      </c>
      <c r="C100" s="18">
        <v>0</v>
      </c>
      <c r="D100" s="18">
        <v>0</v>
      </c>
      <c r="E100" s="18">
        <v>0</v>
      </c>
      <c r="F100" s="18">
        <v>0</v>
      </c>
      <c r="G100" s="19">
        <v>0</v>
      </c>
      <c r="X100">
        <v>276</v>
      </c>
      <c r="Y100" t="s">
        <v>331</v>
      </c>
      <c r="Z100" s="1" t="s">
        <v>1080</v>
      </c>
      <c r="AA100" s="1" t="s">
        <v>513</v>
      </c>
      <c r="AB100" s="1" t="s">
        <v>2367</v>
      </c>
      <c r="AC100" s="1" t="s">
        <v>1998</v>
      </c>
      <c r="AD100" s="1" t="s">
        <v>1997</v>
      </c>
    </row>
    <row r="101" spans="1:30" ht="25.5" hidden="1">
      <c r="A101" s="30" t="s">
        <v>1081</v>
      </c>
      <c r="B101" s="36" t="s">
        <v>2334</v>
      </c>
      <c r="C101" s="18">
        <v>0</v>
      </c>
      <c r="D101" s="18">
        <v>0</v>
      </c>
      <c r="E101" s="18">
        <v>0</v>
      </c>
      <c r="F101" s="18">
        <v>0</v>
      </c>
      <c r="G101" s="19">
        <v>0</v>
      </c>
      <c r="X101">
        <v>277</v>
      </c>
      <c r="Y101" t="s">
        <v>331</v>
      </c>
      <c r="Z101" s="1" t="s">
        <v>1081</v>
      </c>
      <c r="AA101" s="1" t="s">
        <v>513</v>
      </c>
      <c r="AB101" s="1" t="s">
        <v>2367</v>
      </c>
      <c r="AC101" s="1" t="s">
        <v>1996</v>
      </c>
      <c r="AD101" s="1" t="s">
        <v>1997</v>
      </c>
    </row>
    <row r="102" spans="1:30" ht="12.75" hidden="1">
      <c r="A102" s="30" t="s">
        <v>1082</v>
      </c>
      <c r="B102" s="35" t="s">
        <v>2336</v>
      </c>
      <c r="C102" s="18">
        <v>0</v>
      </c>
      <c r="D102" s="18">
        <v>0</v>
      </c>
      <c r="E102" s="18">
        <v>0</v>
      </c>
      <c r="F102" s="18">
        <v>0</v>
      </c>
      <c r="G102" s="19">
        <v>0</v>
      </c>
      <c r="X102">
        <v>278</v>
      </c>
      <c r="Y102" t="s">
        <v>331</v>
      </c>
      <c r="Z102" s="1" t="s">
        <v>1082</v>
      </c>
      <c r="AA102" s="1" t="s">
        <v>513</v>
      </c>
      <c r="AB102" s="1" t="s">
        <v>2365</v>
      </c>
      <c r="AC102" s="1" t="s">
        <v>1996</v>
      </c>
      <c r="AD102" s="1" t="s">
        <v>1997</v>
      </c>
    </row>
    <row r="103" spans="1:30" ht="25.5" hidden="1">
      <c r="A103" s="30" t="s">
        <v>1083</v>
      </c>
      <c r="B103" s="35" t="s">
        <v>2338</v>
      </c>
      <c r="C103" s="18">
        <v>0</v>
      </c>
      <c r="D103" s="18">
        <v>0</v>
      </c>
      <c r="E103" s="18">
        <v>0</v>
      </c>
      <c r="F103" s="18">
        <v>0</v>
      </c>
      <c r="G103" s="19">
        <v>0</v>
      </c>
      <c r="X103">
        <v>279</v>
      </c>
      <c r="Y103" t="s">
        <v>331</v>
      </c>
      <c r="Z103" s="1" t="s">
        <v>1083</v>
      </c>
      <c r="AA103" s="1" t="s">
        <v>513</v>
      </c>
      <c r="AB103" s="1" t="s">
        <v>2365</v>
      </c>
      <c r="AC103" s="1" t="s">
        <v>1996</v>
      </c>
      <c r="AD103" s="1" t="s">
        <v>1997</v>
      </c>
    </row>
    <row r="104" spans="1:31" ht="12.75" hidden="1">
      <c r="A104" s="30" t="s">
        <v>1084</v>
      </c>
      <c r="B104" s="35" t="s">
        <v>2340</v>
      </c>
      <c r="C104" s="18">
        <v>0</v>
      </c>
      <c r="D104" s="18">
        <v>0</v>
      </c>
      <c r="E104" s="18">
        <v>0</v>
      </c>
      <c r="F104" s="18">
        <v>0</v>
      </c>
      <c r="G104" s="19">
        <v>0</v>
      </c>
      <c r="X104">
        <v>280</v>
      </c>
      <c r="Y104" t="s">
        <v>331</v>
      </c>
      <c r="Z104" s="1" t="s">
        <v>1084</v>
      </c>
      <c r="AA104" s="1" t="s">
        <v>513</v>
      </c>
      <c r="AB104" s="1" t="s">
        <v>2365</v>
      </c>
      <c r="AC104" s="1" t="s">
        <v>1996</v>
      </c>
      <c r="AD104" s="1" t="s">
        <v>1997</v>
      </c>
      <c r="AE104">
        <f>AE105+AE106+AE107+AE108</f>
        <v>0</v>
      </c>
    </row>
    <row r="105" spans="1:30" ht="12.75" hidden="1">
      <c r="A105" s="30" t="s">
        <v>330</v>
      </c>
      <c r="B105" s="36" t="s">
        <v>2342</v>
      </c>
      <c r="C105" s="18">
        <v>0</v>
      </c>
      <c r="D105" s="18">
        <v>0</v>
      </c>
      <c r="E105" s="18">
        <v>0</v>
      </c>
      <c r="F105" s="18">
        <v>0</v>
      </c>
      <c r="G105" s="19">
        <v>0</v>
      </c>
      <c r="X105">
        <v>281</v>
      </c>
      <c r="Y105" t="s">
        <v>331</v>
      </c>
      <c r="Z105" s="1" t="s">
        <v>1085</v>
      </c>
      <c r="AA105" s="1" t="s">
        <v>513</v>
      </c>
      <c r="AB105" s="1" t="s">
        <v>1084</v>
      </c>
      <c r="AC105" s="1" t="s">
        <v>1996</v>
      </c>
      <c r="AD105" s="1" t="s">
        <v>1997</v>
      </c>
    </row>
    <row r="106" spans="1:30" ht="12.75" hidden="1">
      <c r="A106" s="30" t="s">
        <v>1086</v>
      </c>
      <c r="B106" s="36" t="s">
        <v>2344</v>
      </c>
      <c r="C106" s="18">
        <v>0</v>
      </c>
      <c r="D106" s="18">
        <v>0</v>
      </c>
      <c r="E106" s="18">
        <v>0</v>
      </c>
      <c r="F106" s="18">
        <v>0</v>
      </c>
      <c r="G106" s="19">
        <v>0</v>
      </c>
      <c r="X106">
        <v>282</v>
      </c>
      <c r="Y106" t="s">
        <v>331</v>
      </c>
      <c r="Z106" s="1" t="s">
        <v>1086</v>
      </c>
      <c r="AA106" s="1" t="s">
        <v>513</v>
      </c>
      <c r="AB106" s="1" t="s">
        <v>1084</v>
      </c>
      <c r="AC106" s="1" t="s">
        <v>1996</v>
      </c>
      <c r="AD106" s="1" t="s">
        <v>1997</v>
      </c>
    </row>
    <row r="107" spans="1:30" ht="25.5" hidden="1">
      <c r="A107" s="30" t="s">
        <v>1087</v>
      </c>
      <c r="B107" s="36" t="s">
        <v>2346</v>
      </c>
      <c r="C107" s="18">
        <v>0</v>
      </c>
      <c r="D107" s="18">
        <v>0</v>
      </c>
      <c r="E107" s="18">
        <v>0</v>
      </c>
      <c r="F107" s="18">
        <v>0</v>
      </c>
      <c r="G107" s="19">
        <v>0</v>
      </c>
      <c r="X107">
        <v>283</v>
      </c>
      <c r="Y107" t="s">
        <v>331</v>
      </c>
      <c r="Z107" s="1" t="s">
        <v>1087</v>
      </c>
      <c r="AA107" s="1" t="s">
        <v>513</v>
      </c>
      <c r="AB107" s="1" t="s">
        <v>1084</v>
      </c>
      <c r="AC107" s="1" t="s">
        <v>1996</v>
      </c>
      <c r="AD107" s="1" t="s">
        <v>1997</v>
      </c>
    </row>
    <row r="108" spans="1:30" ht="25.5" hidden="1">
      <c r="A108" s="30" t="s">
        <v>1088</v>
      </c>
      <c r="B108" s="36" t="s">
        <v>2348</v>
      </c>
      <c r="C108" s="18">
        <v>0</v>
      </c>
      <c r="D108" s="18">
        <v>0</v>
      </c>
      <c r="E108" s="18">
        <v>0</v>
      </c>
      <c r="F108" s="18">
        <v>0</v>
      </c>
      <c r="G108" s="19">
        <v>0</v>
      </c>
      <c r="X108">
        <v>284</v>
      </c>
      <c r="Y108" t="s">
        <v>331</v>
      </c>
      <c r="Z108" s="1" t="s">
        <v>1088</v>
      </c>
      <c r="AA108" s="1" t="s">
        <v>513</v>
      </c>
      <c r="AB108" s="1" t="s">
        <v>1084</v>
      </c>
      <c r="AC108" s="1" t="s">
        <v>1996</v>
      </c>
      <c r="AD108" s="1" t="s">
        <v>1997</v>
      </c>
    </row>
    <row r="109" spans="1:31" ht="12.75" hidden="1">
      <c r="A109" s="30" t="s">
        <v>1089</v>
      </c>
      <c r="B109" s="35" t="s">
        <v>1090</v>
      </c>
      <c r="C109" s="18">
        <v>0</v>
      </c>
      <c r="D109" s="18">
        <v>0</v>
      </c>
      <c r="E109" s="18" t="s">
        <v>492</v>
      </c>
      <c r="F109" s="18">
        <v>0</v>
      </c>
      <c r="G109" s="19" t="s">
        <v>492</v>
      </c>
      <c r="X109">
        <v>285</v>
      </c>
      <c r="Y109" t="s">
        <v>331</v>
      </c>
      <c r="Z109" s="1" t="s">
        <v>1089</v>
      </c>
      <c r="AA109" s="1" t="s">
        <v>513</v>
      </c>
      <c r="AB109" s="1" t="s">
        <v>2365</v>
      </c>
      <c r="AC109" s="1" t="s">
        <v>515</v>
      </c>
      <c r="AD109" s="1" t="s">
        <v>1997</v>
      </c>
      <c r="AE109">
        <f>AE110+AE111</f>
        <v>0</v>
      </c>
    </row>
    <row r="110" spans="1:30" ht="25.5" hidden="1">
      <c r="A110" s="30" t="s">
        <v>1091</v>
      </c>
      <c r="B110" s="36" t="s">
        <v>1092</v>
      </c>
      <c r="C110" s="18">
        <v>0</v>
      </c>
      <c r="D110" s="18">
        <v>0</v>
      </c>
      <c r="E110" s="18" t="s">
        <v>492</v>
      </c>
      <c r="F110" s="18">
        <v>0</v>
      </c>
      <c r="G110" s="19" t="s">
        <v>492</v>
      </c>
      <c r="X110">
        <v>286</v>
      </c>
      <c r="Y110" t="s">
        <v>331</v>
      </c>
      <c r="Z110" s="1" t="s">
        <v>1091</v>
      </c>
      <c r="AA110" s="1" t="s">
        <v>513</v>
      </c>
      <c r="AB110" s="1" t="s">
        <v>1089</v>
      </c>
      <c r="AC110" s="1" t="s">
        <v>515</v>
      </c>
      <c r="AD110" s="1" t="s">
        <v>1997</v>
      </c>
    </row>
    <row r="111" spans="1:30" ht="25.5" hidden="1">
      <c r="A111" s="30" t="s">
        <v>1093</v>
      </c>
      <c r="B111" s="36" t="s">
        <v>1094</v>
      </c>
      <c r="C111" s="18">
        <v>0</v>
      </c>
      <c r="D111" s="18">
        <v>0</v>
      </c>
      <c r="E111" s="18" t="s">
        <v>492</v>
      </c>
      <c r="F111" s="18">
        <v>0</v>
      </c>
      <c r="G111" s="19" t="s">
        <v>492</v>
      </c>
      <c r="X111">
        <v>287</v>
      </c>
      <c r="Y111" t="s">
        <v>331</v>
      </c>
      <c r="Z111" s="1" t="s">
        <v>1093</v>
      </c>
      <c r="AA111" s="1" t="s">
        <v>513</v>
      </c>
      <c r="AB111" s="1" t="s">
        <v>1089</v>
      </c>
      <c r="AC111" s="1" t="s">
        <v>515</v>
      </c>
      <c r="AD111" s="1" t="s">
        <v>1997</v>
      </c>
    </row>
    <row r="112" spans="1:31" ht="12.75" hidden="1">
      <c r="A112" s="30" t="s">
        <v>1095</v>
      </c>
      <c r="B112" s="35" t="s">
        <v>1096</v>
      </c>
      <c r="C112" s="18">
        <v>0</v>
      </c>
      <c r="D112" s="18">
        <v>0</v>
      </c>
      <c r="E112" s="18">
        <v>0</v>
      </c>
      <c r="F112" s="18">
        <v>0</v>
      </c>
      <c r="G112" s="19">
        <v>0</v>
      </c>
      <c r="X112">
        <v>288</v>
      </c>
      <c r="Y112" t="s">
        <v>331</v>
      </c>
      <c r="Z112" s="1" t="s">
        <v>1095</v>
      </c>
      <c r="AA112" s="1" t="s">
        <v>513</v>
      </c>
      <c r="AB112" s="1" t="s">
        <v>2365</v>
      </c>
      <c r="AC112" s="1" t="s">
        <v>1996</v>
      </c>
      <c r="AD112" s="1" t="s">
        <v>1997</v>
      </c>
      <c r="AE112">
        <f>AE113+AE114+AE115+AE116+AE117+AE118+AE119+AE120+AE121</f>
        <v>0</v>
      </c>
    </row>
    <row r="113" spans="1:30" ht="38.25" hidden="1">
      <c r="A113" s="30" t="s">
        <v>1097</v>
      </c>
      <c r="B113" s="36" t="s">
        <v>1098</v>
      </c>
      <c r="C113" s="18">
        <v>0</v>
      </c>
      <c r="D113" s="18">
        <v>0</v>
      </c>
      <c r="E113" s="18">
        <v>0</v>
      </c>
      <c r="F113" s="18">
        <v>0</v>
      </c>
      <c r="G113" s="19">
        <v>0</v>
      </c>
      <c r="X113">
        <v>289</v>
      </c>
      <c r="Y113" t="s">
        <v>331</v>
      </c>
      <c r="Z113" s="1" t="s">
        <v>1097</v>
      </c>
      <c r="AA113" s="1" t="s">
        <v>513</v>
      </c>
      <c r="AB113" s="1" t="s">
        <v>1095</v>
      </c>
      <c r="AC113" s="1" t="s">
        <v>1996</v>
      </c>
      <c r="AD113" s="1" t="s">
        <v>1997</v>
      </c>
    </row>
    <row r="114" spans="1:30" ht="38.25" hidden="1">
      <c r="A114" s="30" t="s">
        <v>1099</v>
      </c>
      <c r="B114" s="36" t="s">
        <v>1100</v>
      </c>
      <c r="C114" s="18">
        <v>0</v>
      </c>
      <c r="D114" s="18">
        <v>0</v>
      </c>
      <c r="E114" s="18">
        <v>0</v>
      </c>
      <c r="F114" s="18">
        <v>0</v>
      </c>
      <c r="G114" s="19">
        <v>0</v>
      </c>
      <c r="X114">
        <v>290</v>
      </c>
      <c r="Y114" t="s">
        <v>331</v>
      </c>
      <c r="Z114" s="1" t="s">
        <v>1099</v>
      </c>
      <c r="AA114" s="1" t="s">
        <v>513</v>
      </c>
      <c r="AB114" s="1" t="s">
        <v>1095</v>
      </c>
      <c r="AC114" s="1" t="s">
        <v>1996</v>
      </c>
      <c r="AD114" s="1" t="s">
        <v>1997</v>
      </c>
    </row>
    <row r="115" spans="1:30" ht="38.25" hidden="1">
      <c r="A115" s="30" t="s">
        <v>1101</v>
      </c>
      <c r="B115" s="36" t="s">
        <v>1102</v>
      </c>
      <c r="C115" s="18">
        <v>0</v>
      </c>
      <c r="D115" s="18">
        <v>0</v>
      </c>
      <c r="E115" s="18">
        <v>0</v>
      </c>
      <c r="F115" s="18">
        <v>0</v>
      </c>
      <c r="G115" s="19">
        <v>0</v>
      </c>
      <c r="X115">
        <v>291</v>
      </c>
      <c r="Y115" t="s">
        <v>331</v>
      </c>
      <c r="Z115" s="1" t="s">
        <v>1101</v>
      </c>
      <c r="AA115" s="1" t="s">
        <v>513</v>
      </c>
      <c r="AB115" s="1" t="s">
        <v>1095</v>
      </c>
      <c r="AC115" s="1" t="s">
        <v>1996</v>
      </c>
      <c r="AD115" s="1" t="s">
        <v>1997</v>
      </c>
    </row>
    <row r="116" spans="1:30" ht="25.5" hidden="1">
      <c r="A116" s="30" t="s">
        <v>1103</v>
      </c>
      <c r="B116" s="36" t="s">
        <v>1104</v>
      </c>
      <c r="C116" s="18">
        <v>0</v>
      </c>
      <c r="D116" s="18">
        <v>0</v>
      </c>
      <c r="E116" s="18">
        <v>0</v>
      </c>
      <c r="F116" s="18">
        <v>0</v>
      </c>
      <c r="G116" s="19">
        <v>0</v>
      </c>
      <c r="X116">
        <v>292</v>
      </c>
      <c r="Y116" t="s">
        <v>331</v>
      </c>
      <c r="Z116" s="1" t="s">
        <v>1103</v>
      </c>
      <c r="AA116" s="1" t="s">
        <v>513</v>
      </c>
      <c r="AB116" s="1" t="s">
        <v>1095</v>
      </c>
      <c r="AC116" s="1" t="s">
        <v>1996</v>
      </c>
      <c r="AD116" s="1" t="s">
        <v>1997</v>
      </c>
    </row>
    <row r="117" spans="1:30" ht="76.5" hidden="1">
      <c r="A117" s="30" t="s">
        <v>1105</v>
      </c>
      <c r="B117" s="36" t="s">
        <v>1106</v>
      </c>
      <c r="C117" s="18">
        <v>0</v>
      </c>
      <c r="D117" s="18">
        <v>0</v>
      </c>
      <c r="E117" s="18">
        <v>0</v>
      </c>
      <c r="F117" s="18">
        <v>0</v>
      </c>
      <c r="G117" s="19">
        <v>0</v>
      </c>
      <c r="X117">
        <v>293</v>
      </c>
      <c r="Y117" t="s">
        <v>331</v>
      </c>
      <c r="Z117" s="1" t="s">
        <v>1105</v>
      </c>
      <c r="AA117" s="1" t="s">
        <v>513</v>
      </c>
      <c r="AB117" s="1" t="s">
        <v>1095</v>
      </c>
      <c r="AC117" s="1" t="s">
        <v>1998</v>
      </c>
      <c r="AD117" s="1" t="s">
        <v>1997</v>
      </c>
    </row>
    <row r="118" spans="1:30" ht="25.5" hidden="1">
      <c r="A118" s="30" t="s">
        <v>1107</v>
      </c>
      <c r="B118" s="36" t="s">
        <v>1108</v>
      </c>
      <c r="C118" s="18">
        <v>0</v>
      </c>
      <c r="D118" s="18">
        <v>0</v>
      </c>
      <c r="E118" s="18">
        <v>0</v>
      </c>
      <c r="F118" s="18">
        <v>0</v>
      </c>
      <c r="G118" s="19">
        <v>0</v>
      </c>
      <c r="X118">
        <v>294</v>
      </c>
      <c r="Y118" t="s">
        <v>331</v>
      </c>
      <c r="Z118" s="1" t="s">
        <v>1107</v>
      </c>
      <c r="AA118" s="1" t="s">
        <v>513</v>
      </c>
      <c r="AB118" s="1" t="s">
        <v>1095</v>
      </c>
      <c r="AC118" s="1" t="s">
        <v>1996</v>
      </c>
      <c r="AD118" s="1" t="s">
        <v>1997</v>
      </c>
    </row>
    <row r="119" spans="1:30" ht="38.25" hidden="1">
      <c r="A119" s="30" t="s">
        <v>1109</v>
      </c>
      <c r="B119" s="36" t="s">
        <v>1110</v>
      </c>
      <c r="C119" s="18">
        <v>0</v>
      </c>
      <c r="D119" s="18">
        <v>0</v>
      </c>
      <c r="E119" s="18">
        <v>0</v>
      </c>
      <c r="F119" s="18">
        <v>0</v>
      </c>
      <c r="G119" s="19">
        <v>0</v>
      </c>
      <c r="X119">
        <v>295</v>
      </c>
      <c r="Y119" t="s">
        <v>331</v>
      </c>
      <c r="Z119" s="1" t="s">
        <v>1109</v>
      </c>
      <c r="AA119" s="1" t="s">
        <v>513</v>
      </c>
      <c r="AB119" s="1" t="s">
        <v>1095</v>
      </c>
      <c r="AC119" s="1" t="s">
        <v>1996</v>
      </c>
      <c r="AD119" s="1" t="s">
        <v>1997</v>
      </c>
    </row>
    <row r="120" spans="1:30" ht="51" hidden="1">
      <c r="A120" s="30" t="s">
        <v>1111</v>
      </c>
      <c r="B120" s="36" t="s">
        <v>1112</v>
      </c>
      <c r="C120" s="18">
        <v>0</v>
      </c>
      <c r="D120" s="18">
        <v>0</v>
      </c>
      <c r="E120" s="18">
        <v>0</v>
      </c>
      <c r="F120" s="18">
        <v>0</v>
      </c>
      <c r="G120" s="19">
        <v>0</v>
      </c>
      <c r="X120">
        <v>296</v>
      </c>
      <c r="Y120" t="s">
        <v>331</v>
      </c>
      <c r="Z120" s="1" t="s">
        <v>1111</v>
      </c>
      <c r="AA120" s="1" t="s">
        <v>513</v>
      </c>
      <c r="AB120" s="1" t="s">
        <v>1095</v>
      </c>
      <c r="AC120" s="1" t="s">
        <v>1996</v>
      </c>
      <c r="AD120" s="1" t="s">
        <v>1997</v>
      </c>
    </row>
    <row r="121" spans="1:30" ht="76.5" hidden="1">
      <c r="A121" s="30" t="s">
        <v>1113</v>
      </c>
      <c r="B121" s="36" t="s">
        <v>1114</v>
      </c>
      <c r="C121" s="18">
        <v>0</v>
      </c>
      <c r="D121" s="18">
        <v>0</v>
      </c>
      <c r="E121" s="18">
        <v>0</v>
      </c>
      <c r="F121" s="18">
        <v>0</v>
      </c>
      <c r="G121" s="19">
        <v>0</v>
      </c>
      <c r="X121">
        <v>297</v>
      </c>
      <c r="Y121" t="s">
        <v>331</v>
      </c>
      <c r="Z121" s="1" t="s">
        <v>1113</v>
      </c>
      <c r="AA121" s="1" t="s">
        <v>513</v>
      </c>
      <c r="AB121" s="1" t="s">
        <v>1095</v>
      </c>
      <c r="AC121" s="1" t="s">
        <v>1998</v>
      </c>
      <c r="AD121" s="1" t="s">
        <v>1997</v>
      </c>
    </row>
    <row r="122" spans="1:30" ht="12.75" hidden="1">
      <c r="A122" s="30" t="s">
        <v>1115</v>
      </c>
      <c r="B122" s="35" t="s">
        <v>2364</v>
      </c>
      <c r="C122" s="18">
        <v>0</v>
      </c>
      <c r="D122" s="18">
        <v>0</v>
      </c>
      <c r="E122" s="18">
        <v>0</v>
      </c>
      <c r="F122" s="18">
        <v>0</v>
      </c>
      <c r="G122" s="19">
        <v>0</v>
      </c>
      <c r="X122">
        <v>298</v>
      </c>
      <c r="Y122" t="s">
        <v>331</v>
      </c>
      <c r="Z122" s="1" t="s">
        <v>1115</v>
      </c>
      <c r="AA122" s="1" t="s">
        <v>513</v>
      </c>
      <c r="AB122" s="1" t="s">
        <v>2365</v>
      </c>
      <c r="AC122" s="1" t="s">
        <v>1996</v>
      </c>
      <c r="AD122" s="1" t="s">
        <v>1997</v>
      </c>
    </row>
    <row r="123" spans="1:31" ht="25.5" hidden="1">
      <c r="A123" s="30" t="s">
        <v>1116</v>
      </c>
      <c r="B123" s="35" t="s">
        <v>1117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X123">
        <v>299</v>
      </c>
      <c r="Y123" t="s">
        <v>331</v>
      </c>
      <c r="Z123" s="1" t="s">
        <v>1116</v>
      </c>
      <c r="AA123" s="1" t="s">
        <v>513</v>
      </c>
      <c r="AB123" s="1" t="s">
        <v>2365</v>
      </c>
      <c r="AC123" s="1" t="s">
        <v>1996</v>
      </c>
      <c r="AD123" s="1" t="s">
        <v>1997</v>
      </c>
      <c r="AE123" t="e">
        <f>AE124+AE125+#REF!+AE126+AE127+AE128+AE129</f>
        <v>#REF!</v>
      </c>
    </row>
    <row r="124" spans="1:30" ht="63.75" hidden="1">
      <c r="A124" s="30" t="s">
        <v>1118</v>
      </c>
      <c r="B124" s="36" t="s">
        <v>1119</v>
      </c>
      <c r="C124" s="18">
        <v>0</v>
      </c>
      <c r="D124" s="18">
        <v>0</v>
      </c>
      <c r="E124" s="18">
        <v>0</v>
      </c>
      <c r="F124" s="18">
        <v>0</v>
      </c>
      <c r="G124" s="19">
        <v>0</v>
      </c>
      <c r="X124">
        <v>300</v>
      </c>
      <c r="Y124" t="s">
        <v>331</v>
      </c>
      <c r="Z124" s="1" t="s">
        <v>1118</v>
      </c>
      <c r="AA124" s="1" t="s">
        <v>513</v>
      </c>
      <c r="AB124" s="1" t="s">
        <v>1116</v>
      </c>
      <c r="AC124" s="1" t="s">
        <v>1998</v>
      </c>
      <c r="AD124" s="1" t="s">
        <v>1997</v>
      </c>
    </row>
    <row r="125" spans="1:30" ht="76.5" hidden="1">
      <c r="A125" s="30" t="s">
        <v>1120</v>
      </c>
      <c r="B125" s="36" t="s">
        <v>1121</v>
      </c>
      <c r="C125" s="18">
        <v>0</v>
      </c>
      <c r="D125" s="18">
        <v>0</v>
      </c>
      <c r="E125" s="18">
        <v>0</v>
      </c>
      <c r="F125" s="18">
        <v>0</v>
      </c>
      <c r="G125" s="19">
        <v>0</v>
      </c>
      <c r="X125">
        <v>301</v>
      </c>
      <c r="Y125" t="s">
        <v>331</v>
      </c>
      <c r="Z125" s="1" t="s">
        <v>1120</v>
      </c>
      <c r="AA125" s="1" t="s">
        <v>513</v>
      </c>
      <c r="AB125" s="1" t="s">
        <v>1116</v>
      </c>
      <c r="AC125" s="1" t="s">
        <v>1999</v>
      </c>
      <c r="AD125" s="1" t="s">
        <v>1997</v>
      </c>
    </row>
    <row r="126" spans="1:30" ht="76.5" hidden="1">
      <c r="A126" s="30" t="s">
        <v>1122</v>
      </c>
      <c r="B126" s="36" t="s">
        <v>1885</v>
      </c>
      <c r="C126" s="18">
        <v>0</v>
      </c>
      <c r="D126" s="18">
        <v>0</v>
      </c>
      <c r="E126" s="18">
        <v>0</v>
      </c>
      <c r="F126" s="18">
        <v>0</v>
      </c>
      <c r="G126" s="19">
        <v>0</v>
      </c>
      <c r="X126">
        <v>303</v>
      </c>
      <c r="Y126" t="s">
        <v>331</v>
      </c>
      <c r="Z126" s="1" t="s">
        <v>1122</v>
      </c>
      <c r="AA126" s="1" t="s">
        <v>513</v>
      </c>
      <c r="AB126" s="1" t="s">
        <v>1116</v>
      </c>
      <c r="AC126" s="1" t="s">
        <v>515</v>
      </c>
      <c r="AD126" s="1" t="s">
        <v>1997</v>
      </c>
    </row>
    <row r="127" spans="1:30" ht="102" hidden="1">
      <c r="A127" s="30" t="s">
        <v>1123</v>
      </c>
      <c r="B127" s="36" t="s">
        <v>1124</v>
      </c>
      <c r="C127" s="18">
        <v>0</v>
      </c>
      <c r="D127" s="18">
        <v>0</v>
      </c>
      <c r="E127" s="18">
        <v>0</v>
      </c>
      <c r="F127" s="18">
        <v>0</v>
      </c>
      <c r="G127" s="19">
        <v>0</v>
      </c>
      <c r="X127">
        <v>304</v>
      </c>
      <c r="Y127" t="s">
        <v>331</v>
      </c>
      <c r="Z127" s="1" t="s">
        <v>1123</v>
      </c>
      <c r="AA127" s="1" t="s">
        <v>513</v>
      </c>
      <c r="AB127" s="1" t="s">
        <v>1116</v>
      </c>
      <c r="AC127" s="1" t="s">
        <v>1996</v>
      </c>
      <c r="AD127" s="1" t="s">
        <v>1997</v>
      </c>
    </row>
    <row r="128" spans="1:30" ht="76.5" hidden="1">
      <c r="A128" s="30" t="s">
        <v>1125</v>
      </c>
      <c r="B128" s="36" t="s">
        <v>1126</v>
      </c>
      <c r="C128" s="18">
        <v>0</v>
      </c>
      <c r="D128" s="18">
        <v>0</v>
      </c>
      <c r="E128" s="18">
        <v>0</v>
      </c>
      <c r="F128" s="18">
        <v>0</v>
      </c>
      <c r="G128" s="19">
        <v>0</v>
      </c>
      <c r="X128">
        <v>305</v>
      </c>
      <c r="Y128" t="s">
        <v>331</v>
      </c>
      <c r="Z128" s="1" t="s">
        <v>1125</v>
      </c>
      <c r="AA128" s="1" t="s">
        <v>513</v>
      </c>
      <c r="AB128" s="1" t="s">
        <v>1116</v>
      </c>
      <c r="AC128" s="1" t="s">
        <v>1999</v>
      </c>
      <c r="AD128" s="1" t="s">
        <v>1997</v>
      </c>
    </row>
    <row r="129" spans="1:30" ht="38.25" hidden="1">
      <c r="A129" s="30" t="s">
        <v>1127</v>
      </c>
      <c r="B129" s="36" t="s">
        <v>1128</v>
      </c>
      <c r="C129" s="18">
        <v>0</v>
      </c>
      <c r="D129" s="18">
        <v>0</v>
      </c>
      <c r="E129" s="18">
        <v>0</v>
      </c>
      <c r="F129" s="18">
        <v>0</v>
      </c>
      <c r="G129" s="19">
        <v>0</v>
      </c>
      <c r="X129">
        <v>306</v>
      </c>
      <c r="Y129" t="s">
        <v>331</v>
      </c>
      <c r="Z129" s="1" t="s">
        <v>1127</v>
      </c>
      <c r="AA129" s="1" t="s">
        <v>513</v>
      </c>
      <c r="AB129" s="1" t="s">
        <v>1116</v>
      </c>
      <c r="AC129" s="1" t="s">
        <v>1999</v>
      </c>
      <c r="AD129" s="1" t="s">
        <v>1997</v>
      </c>
    </row>
    <row r="130" spans="1:31" ht="25.5" hidden="1">
      <c r="A130" s="30" t="s">
        <v>1129</v>
      </c>
      <c r="B130" s="34" t="s">
        <v>1130</v>
      </c>
      <c r="C130" s="18">
        <v>0</v>
      </c>
      <c r="D130" s="18">
        <v>0</v>
      </c>
      <c r="E130" s="18" t="s">
        <v>492</v>
      </c>
      <c r="F130" s="18">
        <v>0</v>
      </c>
      <c r="G130" s="19" t="s">
        <v>492</v>
      </c>
      <c r="X130">
        <v>307</v>
      </c>
      <c r="Y130" t="s">
        <v>331</v>
      </c>
      <c r="Z130" s="1" t="s">
        <v>1129</v>
      </c>
      <c r="AA130" s="1" t="s">
        <v>513</v>
      </c>
      <c r="AB130" s="1" t="s">
        <v>2319</v>
      </c>
      <c r="AC130" s="1" t="s">
        <v>515</v>
      </c>
      <c r="AD130" s="1" t="s">
        <v>1997</v>
      </c>
      <c r="AE130">
        <f>AE131+AE134+AE144</f>
        <v>0</v>
      </c>
    </row>
    <row r="131" spans="1:31" ht="25.5" hidden="1">
      <c r="A131" s="30" t="s">
        <v>1131</v>
      </c>
      <c r="B131" s="35" t="s">
        <v>1132</v>
      </c>
      <c r="C131" s="18">
        <v>0</v>
      </c>
      <c r="D131" s="18">
        <v>0</v>
      </c>
      <c r="E131" s="18" t="s">
        <v>492</v>
      </c>
      <c r="F131" s="18">
        <v>0</v>
      </c>
      <c r="G131" s="19" t="s">
        <v>492</v>
      </c>
      <c r="X131">
        <v>308</v>
      </c>
      <c r="Y131" t="s">
        <v>331</v>
      </c>
      <c r="Z131" s="1" t="s">
        <v>1131</v>
      </c>
      <c r="AA131" s="1" t="s">
        <v>513</v>
      </c>
      <c r="AB131" s="1" t="s">
        <v>1129</v>
      </c>
      <c r="AC131" s="1" t="s">
        <v>515</v>
      </c>
      <c r="AD131" s="1" t="s">
        <v>1997</v>
      </c>
      <c r="AE131">
        <f>AE132+AE133</f>
        <v>0</v>
      </c>
    </row>
    <row r="132" spans="1:30" ht="25.5" hidden="1">
      <c r="A132" s="30" t="s">
        <v>1133</v>
      </c>
      <c r="B132" s="36" t="s">
        <v>1092</v>
      </c>
      <c r="C132" s="18">
        <v>0</v>
      </c>
      <c r="D132" s="18">
        <v>0</v>
      </c>
      <c r="E132" s="18" t="s">
        <v>492</v>
      </c>
      <c r="F132" s="18">
        <v>0</v>
      </c>
      <c r="G132" s="19" t="s">
        <v>492</v>
      </c>
      <c r="X132">
        <v>309</v>
      </c>
      <c r="Y132" t="s">
        <v>331</v>
      </c>
      <c r="Z132" s="1" t="s">
        <v>1133</v>
      </c>
      <c r="AA132" s="1" t="s">
        <v>513</v>
      </c>
      <c r="AB132" s="1" t="s">
        <v>1131</v>
      </c>
      <c r="AC132" s="1" t="s">
        <v>515</v>
      </c>
      <c r="AD132" s="1" t="s">
        <v>1997</v>
      </c>
    </row>
    <row r="133" spans="1:30" ht="25.5" hidden="1">
      <c r="A133" s="30" t="s">
        <v>1134</v>
      </c>
      <c r="B133" s="36" t="s">
        <v>1094</v>
      </c>
      <c r="C133" s="18">
        <v>0</v>
      </c>
      <c r="D133" s="18">
        <v>0</v>
      </c>
      <c r="E133" s="18" t="s">
        <v>492</v>
      </c>
      <c r="F133" s="18">
        <v>0</v>
      </c>
      <c r="G133" s="19" t="s">
        <v>492</v>
      </c>
      <c r="X133">
        <v>310</v>
      </c>
      <c r="Y133" t="s">
        <v>331</v>
      </c>
      <c r="Z133" s="1" t="s">
        <v>1134</v>
      </c>
      <c r="AA133" s="1" t="s">
        <v>513</v>
      </c>
      <c r="AB133" s="1" t="s">
        <v>1131</v>
      </c>
      <c r="AC133" s="1" t="s">
        <v>515</v>
      </c>
      <c r="AD133" s="1" t="s">
        <v>1997</v>
      </c>
    </row>
    <row r="134" spans="1:31" ht="25.5" hidden="1">
      <c r="A134" s="30" t="s">
        <v>1135</v>
      </c>
      <c r="B134" s="35" t="s">
        <v>1136</v>
      </c>
      <c r="C134" s="18">
        <v>0</v>
      </c>
      <c r="D134" s="18">
        <v>0</v>
      </c>
      <c r="E134" s="18">
        <v>0</v>
      </c>
      <c r="F134" s="18">
        <v>0</v>
      </c>
      <c r="G134" s="19">
        <v>0</v>
      </c>
      <c r="X134">
        <v>311</v>
      </c>
      <c r="Y134" t="s">
        <v>331</v>
      </c>
      <c r="Z134" s="1" t="s">
        <v>1135</v>
      </c>
      <c r="AA134" s="1" t="s">
        <v>513</v>
      </c>
      <c r="AB134" s="1" t="s">
        <v>1129</v>
      </c>
      <c r="AC134" s="1" t="s">
        <v>1996</v>
      </c>
      <c r="AD134" s="1" t="s">
        <v>1997</v>
      </c>
      <c r="AE134">
        <f>AE135+AE136+AE137+AE138+AE139+AE140+AE141+AE142+AE143</f>
        <v>0</v>
      </c>
    </row>
    <row r="135" spans="1:30" ht="38.25" hidden="1">
      <c r="A135" s="30" t="s">
        <v>1137</v>
      </c>
      <c r="B135" s="36" t="s">
        <v>1098</v>
      </c>
      <c r="C135" s="18">
        <v>0</v>
      </c>
      <c r="D135" s="18">
        <v>0</v>
      </c>
      <c r="E135" s="18">
        <v>0</v>
      </c>
      <c r="F135" s="18">
        <v>0</v>
      </c>
      <c r="G135" s="19">
        <v>0</v>
      </c>
      <c r="X135">
        <v>312</v>
      </c>
      <c r="Y135" t="s">
        <v>331</v>
      </c>
      <c r="Z135" s="1" t="s">
        <v>1137</v>
      </c>
      <c r="AA135" s="1" t="s">
        <v>513</v>
      </c>
      <c r="AB135" s="1" t="s">
        <v>1135</v>
      </c>
      <c r="AC135" s="1" t="s">
        <v>1996</v>
      </c>
      <c r="AD135" s="1" t="s">
        <v>1997</v>
      </c>
    </row>
    <row r="136" spans="1:30" ht="38.25" hidden="1">
      <c r="A136" s="30" t="s">
        <v>1138</v>
      </c>
      <c r="B136" s="36" t="s">
        <v>1100</v>
      </c>
      <c r="C136" s="18">
        <v>0</v>
      </c>
      <c r="D136" s="18">
        <v>0</v>
      </c>
      <c r="E136" s="18">
        <v>0</v>
      </c>
      <c r="F136" s="18">
        <v>0</v>
      </c>
      <c r="G136" s="19">
        <v>0</v>
      </c>
      <c r="X136">
        <v>313</v>
      </c>
      <c r="Y136" t="s">
        <v>331</v>
      </c>
      <c r="Z136" s="1" t="s">
        <v>1138</v>
      </c>
      <c r="AA136" s="1" t="s">
        <v>513</v>
      </c>
      <c r="AB136" s="1" t="s">
        <v>1135</v>
      </c>
      <c r="AC136" s="1" t="s">
        <v>1996</v>
      </c>
      <c r="AD136" s="1" t="s">
        <v>1997</v>
      </c>
    </row>
    <row r="137" spans="1:30" ht="38.25" hidden="1">
      <c r="A137" s="30" t="s">
        <v>1139</v>
      </c>
      <c r="B137" s="36" t="s">
        <v>1102</v>
      </c>
      <c r="C137" s="18">
        <v>0</v>
      </c>
      <c r="D137" s="18">
        <v>0</v>
      </c>
      <c r="E137" s="18">
        <v>0</v>
      </c>
      <c r="F137" s="18">
        <v>0</v>
      </c>
      <c r="G137" s="19">
        <v>0</v>
      </c>
      <c r="X137">
        <v>314</v>
      </c>
      <c r="Y137" t="s">
        <v>331</v>
      </c>
      <c r="Z137" s="1" t="s">
        <v>1139</v>
      </c>
      <c r="AA137" s="1" t="s">
        <v>513</v>
      </c>
      <c r="AB137" s="1" t="s">
        <v>1135</v>
      </c>
      <c r="AC137" s="1" t="s">
        <v>1996</v>
      </c>
      <c r="AD137" s="1" t="s">
        <v>1997</v>
      </c>
    </row>
    <row r="138" spans="1:30" ht="25.5" hidden="1">
      <c r="A138" s="30" t="s">
        <v>1140</v>
      </c>
      <c r="B138" s="36" t="s">
        <v>1104</v>
      </c>
      <c r="C138" s="18">
        <v>0</v>
      </c>
      <c r="D138" s="18">
        <v>0</v>
      </c>
      <c r="E138" s="18">
        <v>0</v>
      </c>
      <c r="F138" s="18">
        <v>0</v>
      </c>
      <c r="G138" s="19">
        <v>0</v>
      </c>
      <c r="X138">
        <v>315</v>
      </c>
      <c r="Y138" t="s">
        <v>331</v>
      </c>
      <c r="Z138" s="1" t="s">
        <v>1140</v>
      </c>
      <c r="AA138" s="1" t="s">
        <v>513</v>
      </c>
      <c r="AB138" s="1" t="s">
        <v>1135</v>
      </c>
      <c r="AC138" s="1" t="s">
        <v>1996</v>
      </c>
      <c r="AD138" s="1" t="s">
        <v>1997</v>
      </c>
    </row>
    <row r="139" spans="1:30" ht="76.5" hidden="1">
      <c r="A139" s="30" t="s">
        <v>1141</v>
      </c>
      <c r="B139" s="36" t="s">
        <v>1142</v>
      </c>
      <c r="C139" s="18">
        <v>0</v>
      </c>
      <c r="D139" s="18">
        <v>0</v>
      </c>
      <c r="E139" s="18">
        <v>0</v>
      </c>
      <c r="F139" s="18">
        <v>0</v>
      </c>
      <c r="G139" s="19">
        <v>0</v>
      </c>
      <c r="X139">
        <v>316</v>
      </c>
      <c r="Y139" t="s">
        <v>331</v>
      </c>
      <c r="Z139" s="1" t="s">
        <v>1141</v>
      </c>
      <c r="AA139" s="1" t="s">
        <v>513</v>
      </c>
      <c r="AB139" s="1" t="s">
        <v>1135</v>
      </c>
      <c r="AC139" s="1" t="s">
        <v>1998</v>
      </c>
      <c r="AD139" s="1" t="s">
        <v>1997</v>
      </c>
    </row>
    <row r="140" spans="1:30" ht="25.5" hidden="1">
      <c r="A140" s="30" t="s">
        <v>1143</v>
      </c>
      <c r="B140" s="36" t="s">
        <v>1108</v>
      </c>
      <c r="C140" s="18">
        <v>0</v>
      </c>
      <c r="D140" s="18">
        <v>0</v>
      </c>
      <c r="E140" s="18">
        <v>0</v>
      </c>
      <c r="F140" s="18">
        <v>0</v>
      </c>
      <c r="G140" s="19">
        <v>0</v>
      </c>
      <c r="X140">
        <v>317</v>
      </c>
      <c r="Y140" t="s">
        <v>331</v>
      </c>
      <c r="Z140" s="1" t="s">
        <v>1143</v>
      </c>
      <c r="AA140" s="1" t="s">
        <v>513</v>
      </c>
      <c r="AB140" s="1" t="s">
        <v>1135</v>
      </c>
      <c r="AC140" s="1" t="s">
        <v>1996</v>
      </c>
      <c r="AD140" s="1" t="s">
        <v>1997</v>
      </c>
    </row>
    <row r="141" spans="1:30" ht="38.25" hidden="1">
      <c r="A141" s="30" t="s">
        <v>1144</v>
      </c>
      <c r="B141" s="36" t="s">
        <v>1110</v>
      </c>
      <c r="C141" s="18">
        <v>0</v>
      </c>
      <c r="D141" s="18">
        <v>0</v>
      </c>
      <c r="E141" s="18">
        <v>0</v>
      </c>
      <c r="F141" s="18">
        <v>0</v>
      </c>
      <c r="G141" s="19">
        <v>0</v>
      </c>
      <c r="X141">
        <v>318</v>
      </c>
      <c r="Y141" t="s">
        <v>331</v>
      </c>
      <c r="Z141" s="1" t="s">
        <v>1144</v>
      </c>
      <c r="AA141" s="1" t="s">
        <v>513</v>
      </c>
      <c r="AB141" s="1" t="s">
        <v>1135</v>
      </c>
      <c r="AC141" s="1" t="s">
        <v>1996</v>
      </c>
      <c r="AD141" s="1" t="s">
        <v>1997</v>
      </c>
    </row>
    <row r="142" spans="1:30" ht="51" hidden="1">
      <c r="A142" s="30" t="s">
        <v>1145</v>
      </c>
      <c r="B142" s="36" t="s">
        <v>1112</v>
      </c>
      <c r="C142" s="18">
        <v>0</v>
      </c>
      <c r="D142" s="18">
        <v>0</v>
      </c>
      <c r="E142" s="18">
        <v>0</v>
      </c>
      <c r="F142" s="18">
        <v>0</v>
      </c>
      <c r="G142" s="19">
        <v>0</v>
      </c>
      <c r="X142">
        <v>319</v>
      </c>
      <c r="Y142" t="s">
        <v>331</v>
      </c>
      <c r="Z142" s="1" t="s">
        <v>1145</v>
      </c>
      <c r="AA142" s="1" t="s">
        <v>513</v>
      </c>
      <c r="AB142" s="1" t="s">
        <v>1135</v>
      </c>
      <c r="AC142" s="1" t="s">
        <v>1996</v>
      </c>
      <c r="AD142" s="1" t="s">
        <v>1997</v>
      </c>
    </row>
    <row r="143" spans="1:30" ht="76.5" hidden="1">
      <c r="A143" s="30" t="s">
        <v>1146</v>
      </c>
      <c r="B143" s="36" t="s">
        <v>1147</v>
      </c>
      <c r="C143" s="18">
        <v>0</v>
      </c>
      <c r="D143" s="18">
        <v>0</v>
      </c>
      <c r="E143" s="18">
        <v>0</v>
      </c>
      <c r="F143" s="18">
        <v>0</v>
      </c>
      <c r="G143" s="19">
        <v>0</v>
      </c>
      <c r="X143">
        <v>320</v>
      </c>
      <c r="Y143" t="s">
        <v>331</v>
      </c>
      <c r="Z143" s="1" t="s">
        <v>1146</v>
      </c>
      <c r="AA143" s="1" t="s">
        <v>513</v>
      </c>
      <c r="AB143" s="1" t="s">
        <v>1135</v>
      </c>
      <c r="AC143" s="1" t="s">
        <v>1998</v>
      </c>
      <c r="AD143" s="1" t="s">
        <v>1997</v>
      </c>
    </row>
    <row r="144" spans="1:44" ht="38.25" hidden="1">
      <c r="A144" s="30" t="s">
        <v>1148</v>
      </c>
      <c r="B144" s="35" t="s">
        <v>1149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f aca="true" t="shared" si="0" ref="H144:AR144">H145+H146+H147+H148+H149+H150</f>
        <v>0</v>
      </c>
      <c r="I144" s="18">
        <f t="shared" si="0"/>
        <v>0</v>
      </c>
      <c r="J144" s="18">
        <f t="shared" si="0"/>
        <v>0</v>
      </c>
      <c r="K144" s="18">
        <f t="shared" si="0"/>
        <v>0</v>
      </c>
      <c r="L144" s="18">
        <f t="shared" si="0"/>
        <v>0</v>
      </c>
      <c r="M144" s="18">
        <f t="shared" si="0"/>
        <v>0</v>
      </c>
      <c r="N144" s="18">
        <f t="shared" si="0"/>
        <v>0</v>
      </c>
      <c r="O144" s="18">
        <f t="shared" si="0"/>
        <v>0</v>
      </c>
      <c r="P144" s="18">
        <f t="shared" si="0"/>
        <v>0</v>
      </c>
      <c r="Q144" s="18">
        <f t="shared" si="0"/>
        <v>0</v>
      </c>
      <c r="R144" s="18">
        <f t="shared" si="0"/>
        <v>0</v>
      </c>
      <c r="S144" s="18">
        <f t="shared" si="0"/>
        <v>0</v>
      </c>
      <c r="T144" s="18">
        <f t="shared" si="0"/>
        <v>0</v>
      </c>
      <c r="U144" s="18">
        <f t="shared" si="0"/>
        <v>0</v>
      </c>
      <c r="V144" s="18">
        <f t="shared" si="0"/>
        <v>0</v>
      </c>
      <c r="W144" s="18">
        <f t="shared" si="0"/>
        <v>0</v>
      </c>
      <c r="X144" s="18">
        <v>1265</v>
      </c>
      <c r="Y144" s="18" t="s">
        <v>331</v>
      </c>
      <c r="Z144" s="18" t="e">
        <f t="shared" si="0"/>
        <v>#VALUE!</v>
      </c>
      <c r="AA144" s="18" t="e">
        <f t="shared" si="0"/>
        <v>#VALUE!</v>
      </c>
      <c r="AB144" s="18" t="e">
        <f t="shared" si="0"/>
        <v>#VALUE!</v>
      </c>
      <c r="AC144" s="18">
        <f t="shared" si="0"/>
        <v>237055</v>
      </c>
      <c r="AD144" s="18">
        <f t="shared" si="0"/>
        <v>17748606</v>
      </c>
      <c r="AE144" s="18">
        <f t="shared" si="0"/>
        <v>0</v>
      </c>
      <c r="AF144" s="18">
        <f t="shared" si="0"/>
        <v>0</v>
      </c>
      <c r="AG144" s="18">
        <f t="shared" si="0"/>
        <v>0</v>
      </c>
      <c r="AH144" s="18">
        <f t="shared" si="0"/>
        <v>0</v>
      </c>
      <c r="AI144" s="18">
        <f t="shared" si="0"/>
        <v>0</v>
      </c>
      <c r="AJ144" s="18">
        <f t="shared" si="0"/>
        <v>0</v>
      </c>
      <c r="AK144" s="18">
        <f t="shared" si="0"/>
        <v>0</v>
      </c>
      <c r="AL144" s="18">
        <f t="shared" si="0"/>
        <v>0</v>
      </c>
      <c r="AM144" s="18">
        <f t="shared" si="0"/>
        <v>0</v>
      </c>
      <c r="AN144" s="18">
        <f t="shared" si="0"/>
        <v>0</v>
      </c>
      <c r="AO144" s="18">
        <f t="shared" si="0"/>
        <v>0</v>
      </c>
      <c r="AP144" s="18">
        <f t="shared" si="0"/>
        <v>0</v>
      </c>
      <c r="AQ144" s="18">
        <f t="shared" si="0"/>
        <v>0</v>
      </c>
      <c r="AR144" s="18">
        <f t="shared" si="0"/>
        <v>0</v>
      </c>
    </row>
    <row r="145" spans="1:30" ht="63.75" hidden="1">
      <c r="A145" s="30" t="s">
        <v>1150</v>
      </c>
      <c r="B145" s="36" t="s">
        <v>1955</v>
      </c>
      <c r="C145" s="18">
        <v>0</v>
      </c>
      <c r="D145" s="18">
        <v>0</v>
      </c>
      <c r="E145" s="18">
        <v>0</v>
      </c>
      <c r="F145" s="18">
        <v>0</v>
      </c>
      <c r="G145" s="19">
        <v>0</v>
      </c>
      <c r="X145">
        <v>322</v>
      </c>
      <c r="Y145" t="s">
        <v>331</v>
      </c>
      <c r="Z145" s="1" t="s">
        <v>1150</v>
      </c>
      <c r="AA145" s="1" t="s">
        <v>513</v>
      </c>
      <c r="AB145" s="1" t="s">
        <v>1148</v>
      </c>
      <c r="AC145" s="1" t="s">
        <v>1998</v>
      </c>
      <c r="AD145" s="1" t="s">
        <v>1997</v>
      </c>
    </row>
    <row r="146" spans="1:30" ht="76.5" hidden="1">
      <c r="A146" s="30" t="s">
        <v>1956</v>
      </c>
      <c r="B146" s="36" t="s">
        <v>1121</v>
      </c>
      <c r="C146" s="18">
        <v>0</v>
      </c>
      <c r="D146" s="18">
        <v>0</v>
      </c>
      <c r="E146" s="18">
        <v>0</v>
      </c>
      <c r="F146" s="18">
        <v>0</v>
      </c>
      <c r="G146" s="19">
        <v>0</v>
      </c>
      <c r="X146">
        <v>323</v>
      </c>
      <c r="Y146" t="s">
        <v>331</v>
      </c>
      <c r="Z146" s="1" t="s">
        <v>1956</v>
      </c>
      <c r="AA146" s="1" t="s">
        <v>513</v>
      </c>
      <c r="AB146" s="1" t="s">
        <v>1148</v>
      </c>
      <c r="AC146" s="1" t="s">
        <v>1999</v>
      </c>
      <c r="AD146" s="1" t="s">
        <v>1997</v>
      </c>
    </row>
    <row r="147" spans="1:30" ht="76.5" hidden="1">
      <c r="A147" s="30" t="s">
        <v>1957</v>
      </c>
      <c r="B147" s="36" t="s">
        <v>1885</v>
      </c>
      <c r="C147" s="18">
        <v>0</v>
      </c>
      <c r="D147" s="18">
        <v>0</v>
      </c>
      <c r="E147" s="18">
        <v>0</v>
      </c>
      <c r="F147" s="18">
        <v>0</v>
      </c>
      <c r="G147" s="19">
        <v>0</v>
      </c>
      <c r="X147">
        <v>325</v>
      </c>
      <c r="Y147" t="s">
        <v>331</v>
      </c>
      <c r="Z147" s="1" t="s">
        <v>1957</v>
      </c>
      <c r="AA147" s="1" t="s">
        <v>513</v>
      </c>
      <c r="AB147" s="1" t="s">
        <v>1148</v>
      </c>
      <c r="AC147" s="1" t="s">
        <v>515</v>
      </c>
      <c r="AD147" s="1" t="s">
        <v>1997</v>
      </c>
    </row>
    <row r="148" spans="1:30" ht="102" hidden="1">
      <c r="A148" s="30" t="s">
        <v>1958</v>
      </c>
      <c r="B148" s="36" t="s">
        <v>1959</v>
      </c>
      <c r="C148" s="18">
        <v>0</v>
      </c>
      <c r="D148" s="18">
        <v>0</v>
      </c>
      <c r="E148" s="18">
        <v>0</v>
      </c>
      <c r="F148" s="18">
        <v>0</v>
      </c>
      <c r="G148" s="19">
        <v>0</v>
      </c>
      <c r="X148">
        <v>326</v>
      </c>
      <c r="Y148" t="s">
        <v>331</v>
      </c>
      <c r="Z148" s="1" t="s">
        <v>1958</v>
      </c>
      <c r="AA148" s="1" t="s">
        <v>513</v>
      </c>
      <c r="AB148" s="1" t="s">
        <v>1148</v>
      </c>
      <c r="AC148" s="1" t="s">
        <v>1996</v>
      </c>
      <c r="AD148" s="1" t="s">
        <v>1997</v>
      </c>
    </row>
    <row r="149" spans="1:30" ht="76.5" hidden="1">
      <c r="A149" s="30" t="s">
        <v>1960</v>
      </c>
      <c r="B149" s="36" t="s">
        <v>1126</v>
      </c>
      <c r="C149" s="18">
        <v>0</v>
      </c>
      <c r="D149" s="18">
        <v>0</v>
      </c>
      <c r="E149" s="18">
        <v>0</v>
      </c>
      <c r="F149" s="18">
        <v>0</v>
      </c>
      <c r="G149" s="19">
        <v>0</v>
      </c>
      <c r="X149">
        <v>327</v>
      </c>
      <c r="Y149" t="s">
        <v>331</v>
      </c>
      <c r="Z149" s="1" t="s">
        <v>1960</v>
      </c>
      <c r="AA149" s="1" t="s">
        <v>513</v>
      </c>
      <c r="AB149" s="1" t="s">
        <v>1148</v>
      </c>
      <c r="AC149" s="1" t="s">
        <v>1999</v>
      </c>
      <c r="AD149" s="1" t="s">
        <v>1997</v>
      </c>
    </row>
    <row r="150" spans="1:30" ht="38.25" hidden="1">
      <c r="A150" s="30" t="s">
        <v>1961</v>
      </c>
      <c r="B150" s="36" t="s">
        <v>1128</v>
      </c>
      <c r="C150" s="18">
        <v>0</v>
      </c>
      <c r="D150" s="18">
        <v>0</v>
      </c>
      <c r="E150" s="18">
        <v>0</v>
      </c>
      <c r="F150" s="18">
        <v>0</v>
      </c>
      <c r="G150" s="19">
        <v>0</v>
      </c>
      <c r="X150">
        <v>328</v>
      </c>
      <c r="Y150" t="s">
        <v>331</v>
      </c>
      <c r="Z150" s="1" t="s">
        <v>1961</v>
      </c>
      <c r="AA150" s="1" t="s">
        <v>513</v>
      </c>
      <c r="AB150" s="1" t="s">
        <v>1148</v>
      </c>
      <c r="AC150" s="1" t="s">
        <v>1996</v>
      </c>
      <c r="AD150" s="1" t="s">
        <v>1997</v>
      </c>
    </row>
    <row r="151" spans="1:31" ht="25.5" hidden="1">
      <c r="A151" s="30" t="s">
        <v>1962</v>
      </c>
      <c r="B151" s="33" t="s">
        <v>1963</v>
      </c>
      <c r="C151" s="18">
        <v>0</v>
      </c>
      <c r="D151" s="18">
        <v>0</v>
      </c>
      <c r="E151" s="18">
        <v>0</v>
      </c>
      <c r="F151" s="18">
        <v>0</v>
      </c>
      <c r="G151" s="19">
        <v>0</v>
      </c>
      <c r="X151">
        <v>329</v>
      </c>
      <c r="Y151" t="s">
        <v>331</v>
      </c>
      <c r="Z151" s="1" t="s">
        <v>1962</v>
      </c>
      <c r="AA151" s="1" t="s">
        <v>513</v>
      </c>
      <c r="AB151" s="1" t="s">
        <v>2303</v>
      </c>
      <c r="AC151" s="1" t="s">
        <v>1996</v>
      </c>
      <c r="AD151" s="1" t="s">
        <v>1997</v>
      </c>
      <c r="AE151">
        <f>AE152</f>
        <v>0</v>
      </c>
    </row>
    <row r="152" spans="1:31" ht="25.5" hidden="1">
      <c r="A152" s="30" t="s">
        <v>1964</v>
      </c>
      <c r="B152" s="34" t="s">
        <v>1963</v>
      </c>
      <c r="C152" s="18">
        <v>0</v>
      </c>
      <c r="D152" s="18">
        <v>0</v>
      </c>
      <c r="E152" s="18">
        <v>0</v>
      </c>
      <c r="F152" s="18">
        <v>0</v>
      </c>
      <c r="G152" s="19">
        <v>0</v>
      </c>
      <c r="X152">
        <v>330</v>
      </c>
      <c r="Y152" t="s">
        <v>331</v>
      </c>
      <c r="Z152" s="1" t="s">
        <v>1964</v>
      </c>
      <c r="AA152" s="1" t="s">
        <v>513</v>
      </c>
      <c r="AB152" s="1" t="s">
        <v>1962</v>
      </c>
      <c r="AC152" s="1" t="s">
        <v>1996</v>
      </c>
      <c r="AD152" s="1" t="s">
        <v>1997</v>
      </c>
      <c r="AE152">
        <f>AE153+AE154+AE155+AE158</f>
        <v>0</v>
      </c>
    </row>
    <row r="153" spans="1:30" ht="12.75" hidden="1">
      <c r="A153" s="30" t="s">
        <v>1965</v>
      </c>
      <c r="B153" s="35" t="s">
        <v>1966</v>
      </c>
      <c r="C153" s="18">
        <v>0</v>
      </c>
      <c r="D153" s="18">
        <v>0</v>
      </c>
      <c r="E153" s="18">
        <v>0</v>
      </c>
      <c r="F153" s="18">
        <v>0</v>
      </c>
      <c r="G153" s="19">
        <v>0</v>
      </c>
      <c r="X153">
        <v>331</v>
      </c>
      <c r="Y153" t="s">
        <v>331</v>
      </c>
      <c r="Z153" s="1" t="s">
        <v>1965</v>
      </c>
      <c r="AA153" s="1" t="s">
        <v>513</v>
      </c>
      <c r="AB153" s="1" t="s">
        <v>1964</v>
      </c>
      <c r="AC153" s="1" t="s">
        <v>1996</v>
      </c>
      <c r="AD153" s="1" t="s">
        <v>1997</v>
      </c>
    </row>
    <row r="154" spans="1:30" ht="12.75" hidden="1">
      <c r="A154" s="30" t="s">
        <v>1967</v>
      </c>
      <c r="B154" s="35" t="s">
        <v>1968</v>
      </c>
      <c r="C154" s="18">
        <v>0</v>
      </c>
      <c r="D154" s="18">
        <v>0</v>
      </c>
      <c r="E154" s="18">
        <v>0</v>
      </c>
      <c r="F154" s="18">
        <v>0</v>
      </c>
      <c r="G154" s="19">
        <v>0</v>
      </c>
      <c r="X154">
        <v>332</v>
      </c>
      <c r="Y154" t="s">
        <v>331</v>
      </c>
      <c r="Z154" s="1" t="s">
        <v>1967</v>
      </c>
      <c r="AA154" s="1" t="s">
        <v>513</v>
      </c>
      <c r="AB154" s="1" t="s">
        <v>1964</v>
      </c>
      <c r="AC154" s="1" t="s">
        <v>1996</v>
      </c>
      <c r="AD154" s="1" t="s">
        <v>1997</v>
      </c>
    </row>
    <row r="155" spans="1:31" ht="12.75" hidden="1">
      <c r="A155" s="30" t="s">
        <v>1969</v>
      </c>
      <c r="B155" s="35" t="s">
        <v>1970</v>
      </c>
      <c r="C155" s="18">
        <v>0</v>
      </c>
      <c r="D155" s="18">
        <v>0</v>
      </c>
      <c r="E155" s="18">
        <v>0</v>
      </c>
      <c r="F155" s="18">
        <v>0</v>
      </c>
      <c r="G155" s="19">
        <v>0</v>
      </c>
      <c r="X155">
        <v>333</v>
      </c>
      <c r="Y155" t="s">
        <v>331</v>
      </c>
      <c r="Z155" s="1" t="s">
        <v>1969</v>
      </c>
      <c r="AA155" s="1" t="s">
        <v>513</v>
      </c>
      <c r="AB155" s="1" t="s">
        <v>1964</v>
      </c>
      <c r="AC155" s="1" t="s">
        <v>1996</v>
      </c>
      <c r="AD155" s="1" t="s">
        <v>1997</v>
      </c>
      <c r="AE155">
        <f>AE156+AE157</f>
        <v>0</v>
      </c>
    </row>
    <row r="156" spans="1:30" ht="12.75" hidden="1">
      <c r="A156" s="30" t="s">
        <v>1971</v>
      </c>
      <c r="B156" s="36" t="s">
        <v>1972</v>
      </c>
      <c r="C156" s="18">
        <v>0</v>
      </c>
      <c r="D156" s="18">
        <v>0</v>
      </c>
      <c r="E156" s="18">
        <v>0</v>
      </c>
      <c r="F156" s="18">
        <v>0</v>
      </c>
      <c r="G156" s="19">
        <v>0</v>
      </c>
      <c r="X156">
        <v>334</v>
      </c>
      <c r="Y156" t="s">
        <v>331</v>
      </c>
      <c r="Z156" s="1" t="s">
        <v>1971</v>
      </c>
      <c r="AA156" s="1" t="s">
        <v>513</v>
      </c>
      <c r="AB156" s="1" t="s">
        <v>1969</v>
      </c>
      <c r="AC156" s="1" t="s">
        <v>1996</v>
      </c>
      <c r="AD156" s="1" t="s">
        <v>1997</v>
      </c>
    </row>
    <row r="157" spans="1:30" ht="12.75" hidden="1">
      <c r="A157" s="30" t="s">
        <v>1973</v>
      </c>
      <c r="B157" s="36" t="s">
        <v>1974</v>
      </c>
      <c r="C157" s="18">
        <v>0</v>
      </c>
      <c r="D157" s="18">
        <v>0</v>
      </c>
      <c r="E157" s="18">
        <v>0</v>
      </c>
      <c r="F157" s="18">
        <v>0</v>
      </c>
      <c r="G157" s="19">
        <v>0</v>
      </c>
      <c r="X157">
        <v>335</v>
      </c>
      <c r="Y157" t="s">
        <v>331</v>
      </c>
      <c r="Z157" s="1" t="s">
        <v>1973</v>
      </c>
      <c r="AA157" s="1" t="s">
        <v>513</v>
      </c>
      <c r="AB157" s="1" t="s">
        <v>1969</v>
      </c>
      <c r="AC157" s="1" t="s">
        <v>1996</v>
      </c>
      <c r="AD157" s="1" t="s">
        <v>1997</v>
      </c>
    </row>
    <row r="158" spans="1:30" ht="12.75" hidden="1">
      <c r="A158" s="30" t="s">
        <v>1975</v>
      </c>
      <c r="B158" s="35" t="s">
        <v>1976</v>
      </c>
      <c r="C158" s="18">
        <v>0</v>
      </c>
      <c r="D158" s="18">
        <v>0</v>
      </c>
      <c r="E158" s="18">
        <v>0</v>
      </c>
      <c r="F158" s="18">
        <v>0</v>
      </c>
      <c r="G158" s="19">
        <v>0</v>
      </c>
      <c r="X158">
        <v>336</v>
      </c>
      <c r="Y158" t="s">
        <v>331</v>
      </c>
      <c r="Z158" s="1" t="s">
        <v>1975</v>
      </c>
      <c r="AA158" s="1" t="s">
        <v>513</v>
      </c>
      <c r="AB158" s="1" t="s">
        <v>1964</v>
      </c>
      <c r="AC158" s="1" t="s">
        <v>1996</v>
      </c>
      <c r="AD158" s="1" t="s">
        <v>1997</v>
      </c>
    </row>
    <row r="159" spans="1:31" ht="25.5" hidden="1">
      <c r="A159" s="30" t="s">
        <v>1977</v>
      </c>
      <c r="B159" s="33" t="s">
        <v>1978</v>
      </c>
      <c r="C159" s="18">
        <v>0</v>
      </c>
      <c r="D159" s="18">
        <v>0</v>
      </c>
      <c r="E159" s="18">
        <v>0</v>
      </c>
      <c r="F159" s="18">
        <v>0</v>
      </c>
      <c r="G159" s="19">
        <v>0</v>
      </c>
      <c r="X159">
        <v>337</v>
      </c>
      <c r="Y159" t="s">
        <v>331</v>
      </c>
      <c r="Z159" s="1" t="s">
        <v>1977</v>
      </c>
      <c r="AA159" s="1" t="s">
        <v>513</v>
      </c>
      <c r="AB159" s="1" t="s">
        <v>2303</v>
      </c>
      <c r="AC159" s="1" t="s">
        <v>1996</v>
      </c>
      <c r="AD159" s="1" t="s">
        <v>1997</v>
      </c>
      <c r="AE159">
        <f>AE160</f>
        <v>0</v>
      </c>
    </row>
    <row r="160" spans="1:31" ht="25.5" hidden="1">
      <c r="A160" s="30" t="s">
        <v>1979</v>
      </c>
      <c r="B160" s="34" t="s">
        <v>1978</v>
      </c>
      <c r="C160" s="18">
        <v>0</v>
      </c>
      <c r="D160" s="18">
        <v>0</v>
      </c>
      <c r="E160" s="18">
        <v>0</v>
      </c>
      <c r="F160" s="18">
        <v>0</v>
      </c>
      <c r="G160" s="19">
        <v>0</v>
      </c>
      <c r="X160">
        <v>338</v>
      </c>
      <c r="Y160" t="s">
        <v>331</v>
      </c>
      <c r="Z160" s="1" t="s">
        <v>1979</v>
      </c>
      <c r="AA160" s="1" t="s">
        <v>513</v>
      </c>
      <c r="AB160" s="1" t="s">
        <v>1977</v>
      </c>
      <c r="AC160" s="1" t="s">
        <v>1996</v>
      </c>
      <c r="AD160" s="1" t="s">
        <v>1997</v>
      </c>
      <c r="AE160">
        <f>AE161</f>
        <v>0</v>
      </c>
    </row>
    <row r="161" spans="1:31" ht="12.75" hidden="1">
      <c r="A161" s="30" t="s">
        <v>1980</v>
      </c>
      <c r="B161" s="35" t="s">
        <v>1981</v>
      </c>
      <c r="C161" s="18">
        <v>0</v>
      </c>
      <c r="D161" s="18">
        <v>0</v>
      </c>
      <c r="E161" s="18">
        <v>0</v>
      </c>
      <c r="F161" s="18">
        <v>0</v>
      </c>
      <c r="G161" s="19">
        <v>0</v>
      </c>
      <c r="X161">
        <v>339</v>
      </c>
      <c r="Y161" t="s">
        <v>331</v>
      </c>
      <c r="Z161" s="1" t="s">
        <v>1980</v>
      </c>
      <c r="AA161" s="1" t="s">
        <v>513</v>
      </c>
      <c r="AB161" s="1" t="s">
        <v>1979</v>
      </c>
      <c r="AC161" s="1" t="s">
        <v>1996</v>
      </c>
      <c r="AD161" s="1" t="s">
        <v>1997</v>
      </c>
      <c r="AE161">
        <f>AE162+AE163+AE164+AE165+AE166+AE167+AE168+AE169+AE170</f>
        <v>0</v>
      </c>
    </row>
    <row r="162" spans="1:30" ht="25.5" hidden="1">
      <c r="A162" s="30" t="s">
        <v>1982</v>
      </c>
      <c r="B162" s="36" t="s">
        <v>1983</v>
      </c>
      <c r="C162" s="18">
        <v>0</v>
      </c>
      <c r="D162" s="18">
        <v>0</v>
      </c>
      <c r="E162" s="18">
        <v>0</v>
      </c>
      <c r="F162" s="18">
        <v>0</v>
      </c>
      <c r="G162" s="19">
        <v>0</v>
      </c>
      <c r="X162">
        <v>340</v>
      </c>
      <c r="Y162" t="s">
        <v>331</v>
      </c>
      <c r="Z162" s="1" t="s">
        <v>1982</v>
      </c>
      <c r="AA162" s="1" t="s">
        <v>513</v>
      </c>
      <c r="AB162" s="1" t="s">
        <v>1980</v>
      </c>
      <c r="AC162" s="1" t="s">
        <v>1996</v>
      </c>
      <c r="AD162" s="1" t="s">
        <v>1997</v>
      </c>
    </row>
    <row r="163" spans="1:30" ht="25.5" hidden="1">
      <c r="A163" s="30" t="s">
        <v>1984</v>
      </c>
      <c r="B163" s="36" t="s">
        <v>1985</v>
      </c>
      <c r="C163" s="18">
        <v>0</v>
      </c>
      <c r="D163" s="18">
        <v>0</v>
      </c>
      <c r="E163" s="18">
        <v>0</v>
      </c>
      <c r="F163" s="18">
        <v>0</v>
      </c>
      <c r="G163" s="19">
        <v>0</v>
      </c>
      <c r="X163">
        <v>341</v>
      </c>
      <c r="Y163" t="s">
        <v>331</v>
      </c>
      <c r="Z163" s="1" t="s">
        <v>1984</v>
      </c>
      <c r="AA163" s="1" t="s">
        <v>513</v>
      </c>
      <c r="AB163" s="1" t="s">
        <v>1980</v>
      </c>
      <c r="AC163" s="1" t="s">
        <v>1996</v>
      </c>
      <c r="AD163" s="1" t="s">
        <v>1997</v>
      </c>
    </row>
    <row r="164" spans="1:30" ht="25.5" hidden="1">
      <c r="A164" s="30" t="s">
        <v>1986</v>
      </c>
      <c r="B164" s="36" t="s">
        <v>1987</v>
      </c>
      <c r="C164" s="18">
        <v>0</v>
      </c>
      <c r="D164" s="18">
        <v>0</v>
      </c>
      <c r="E164" s="18">
        <v>0</v>
      </c>
      <c r="F164" s="18">
        <v>0</v>
      </c>
      <c r="G164" s="19">
        <v>0</v>
      </c>
      <c r="X164">
        <v>342</v>
      </c>
      <c r="Y164" t="s">
        <v>331</v>
      </c>
      <c r="Z164" s="1" t="s">
        <v>1986</v>
      </c>
      <c r="AA164" s="1" t="s">
        <v>513</v>
      </c>
      <c r="AB164" s="1" t="s">
        <v>1980</v>
      </c>
      <c r="AC164" s="1" t="s">
        <v>1996</v>
      </c>
      <c r="AD164" s="1" t="s">
        <v>1997</v>
      </c>
    </row>
    <row r="165" spans="1:30" ht="25.5" hidden="1">
      <c r="A165" s="30" t="s">
        <v>1988</v>
      </c>
      <c r="B165" s="36" t="s">
        <v>845</v>
      </c>
      <c r="C165" s="18">
        <v>0</v>
      </c>
      <c r="D165" s="18">
        <v>0</v>
      </c>
      <c r="E165" s="18">
        <v>0</v>
      </c>
      <c r="F165" s="18">
        <v>0</v>
      </c>
      <c r="G165" s="19">
        <v>0</v>
      </c>
      <c r="X165">
        <v>343</v>
      </c>
      <c r="Y165" t="s">
        <v>331</v>
      </c>
      <c r="Z165" s="1" t="s">
        <v>1988</v>
      </c>
      <c r="AA165" s="1" t="s">
        <v>513</v>
      </c>
      <c r="AB165" s="1" t="s">
        <v>1980</v>
      </c>
      <c r="AC165" s="1" t="s">
        <v>1996</v>
      </c>
      <c r="AD165" s="1" t="s">
        <v>1997</v>
      </c>
    </row>
    <row r="166" spans="1:30" ht="38.25" hidden="1">
      <c r="A166" s="30" t="s">
        <v>846</v>
      </c>
      <c r="B166" s="36" t="s">
        <v>847</v>
      </c>
      <c r="C166" s="18">
        <v>0</v>
      </c>
      <c r="D166" s="18">
        <v>0</v>
      </c>
      <c r="E166" s="18">
        <v>0</v>
      </c>
      <c r="F166" s="18">
        <v>0</v>
      </c>
      <c r="G166" s="19">
        <v>0</v>
      </c>
      <c r="X166">
        <v>344</v>
      </c>
      <c r="Y166" t="s">
        <v>331</v>
      </c>
      <c r="Z166" s="1" t="s">
        <v>846</v>
      </c>
      <c r="AA166" s="1" t="s">
        <v>513</v>
      </c>
      <c r="AB166" s="1" t="s">
        <v>1980</v>
      </c>
      <c r="AC166" s="1" t="s">
        <v>1996</v>
      </c>
      <c r="AD166" s="1" t="s">
        <v>1997</v>
      </c>
    </row>
    <row r="167" spans="1:30" ht="38.25" hidden="1">
      <c r="A167" s="30" t="s">
        <v>848</v>
      </c>
      <c r="B167" s="36" t="s">
        <v>849</v>
      </c>
      <c r="C167" s="18">
        <v>0</v>
      </c>
      <c r="D167" s="18">
        <v>0</v>
      </c>
      <c r="E167" s="18">
        <v>0</v>
      </c>
      <c r="F167" s="18">
        <v>0</v>
      </c>
      <c r="G167" s="19">
        <v>0</v>
      </c>
      <c r="X167">
        <v>345</v>
      </c>
      <c r="Y167" t="s">
        <v>331</v>
      </c>
      <c r="Z167" s="1" t="s">
        <v>848</v>
      </c>
      <c r="AA167" s="1" t="s">
        <v>513</v>
      </c>
      <c r="AB167" s="1" t="s">
        <v>1980</v>
      </c>
      <c r="AC167" s="1" t="s">
        <v>1996</v>
      </c>
      <c r="AD167" s="1" t="s">
        <v>1997</v>
      </c>
    </row>
    <row r="168" spans="1:30" ht="38.25" hidden="1">
      <c r="A168" s="30" t="s">
        <v>850</v>
      </c>
      <c r="B168" s="36" t="s">
        <v>851</v>
      </c>
      <c r="C168" s="18">
        <v>0</v>
      </c>
      <c r="D168" s="18">
        <v>0</v>
      </c>
      <c r="E168" s="18">
        <v>0</v>
      </c>
      <c r="F168" s="18">
        <v>0</v>
      </c>
      <c r="G168" s="19">
        <v>0</v>
      </c>
      <c r="X168">
        <v>346</v>
      </c>
      <c r="Y168" t="s">
        <v>331</v>
      </c>
      <c r="Z168" s="1" t="s">
        <v>850</v>
      </c>
      <c r="AA168" s="1" t="s">
        <v>513</v>
      </c>
      <c r="AB168" s="1" t="s">
        <v>1980</v>
      </c>
      <c r="AC168" s="1" t="s">
        <v>1996</v>
      </c>
      <c r="AD168" s="1" t="s">
        <v>1997</v>
      </c>
    </row>
    <row r="169" spans="1:30" ht="38.25" hidden="1">
      <c r="A169" s="30" t="s">
        <v>852</v>
      </c>
      <c r="B169" s="36" t="s">
        <v>853</v>
      </c>
      <c r="C169" s="18">
        <v>0</v>
      </c>
      <c r="D169" s="18">
        <v>0</v>
      </c>
      <c r="E169" s="18">
        <v>0</v>
      </c>
      <c r="F169" s="18">
        <v>0</v>
      </c>
      <c r="G169" s="19">
        <v>0</v>
      </c>
      <c r="X169">
        <v>347</v>
      </c>
      <c r="Y169" t="s">
        <v>331</v>
      </c>
      <c r="Z169" s="1" t="s">
        <v>852</v>
      </c>
      <c r="AA169" s="1" t="s">
        <v>513</v>
      </c>
      <c r="AB169" s="1" t="s">
        <v>1980</v>
      </c>
      <c r="AC169" s="1" t="s">
        <v>1996</v>
      </c>
      <c r="AD169" s="1" t="s">
        <v>1997</v>
      </c>
    </row>
    <row r="170" spans="1:30" ht="25.5" hidden="1">
      <c r="A170" s="30" t="s">
        <v>854</v>
      </c>
      <c r="B170" s="36" t="s">
        <v>855</v>
      </c>
      <c r="C170" s="18">
        <v>0</v>
      </c>
      <c r="D170" s="18">
        <v>0</v>
      </c>
      <c r="E170" s="18">
        <v>0</v>
      </c>
      <c r="F170" s="18">
        <v>0</v>
      </c>
      <c r="G170" s="19">
        <v>0</v>
      </c>
      <c r="X170">
        <v>348</v>
      </c>
      <c r="Y170" t="s">
        <v>331</v>
      </c>
      <c r="Z170" s="1" t="s">
        <v>854</v>
      </c>
      <c r="AA170" s="1" t="s">
        <v>513</v>
      </c>
      <c r="AB170" s="1" t="s">
        <v>1980</v>
      </c>
      <c r="AC170" s="1" t="s">
        <v>1996</v>
      </c>
      <c r="AD170" s="1" t="s">
        <v>1997</v>
      </c>
    </row>
    <row r="171" spans="1:31" ht="25.5" hidden="1">
      <c r="A171" s="30" t="s">
        <v>856</v>
      </c>
      <c r="B171" s="32" t="s">
        <v>857</v>
      </c>
      <c r="C171" s="18">
        <v>0</v>
      </c>
      <c r="D171" s="18">
        <v>0</v>
      </c>
      <c r="E171" s="18" t="s">
        <v>492</v>
      </c>
      <c r="F171" s="18">
        <v>0</v>
      </c>
      <c r="G171" s="19" t="s">
        <v>492</v>
      </c>
      <c r="X171">
        <v>349</v>
      </c>
      <c r="Y171" t="s">
        <v>331</v>
      </c>
      <c r="Z171" s="1" t="s">
        <v>856</v>
      </c>
      <c r="AA171" s="1" t="s">
        <v>513</v>
      </c>
      <c r="AB171" s="1" t="s">
        <v>219</v>
      </c>
      <c r="AC171" s="1" t="s">
        <v>515</v>
      </c>
      <c r="AD171" s="1" t="s">
        <v>1997</v>
      </c>
      <c r="AE171">
        <f>AE172+AE173</f>
        <v>0</v>
      </c>
    </row>
    <row r="172" spans="1:30" ht="12.75" hidden="1">
      <c r="A172" s="30" t="s">
        <v>858</v>
      </c>
      <c r="B172" s="33" t="s">
        <v>859</v>
      </c>
      <c r="C172" s="18">
        <v>0</v>
      </c>
      <c r="D172" s="18">
        <v>0</v>
      </c>
      <c r="E172" s="18" t="s">
        <v>492</v>
      </c>
      <c r="F172" s="18">
        <v>0</v>
      </c>
      <c r="G172" s="19" t="s">
        <v>492</v>
      </c>
      <c r="X172">
        <v>350</v>
      </c>
      <c r="Y172" t="s">
        <v>331</v>
      </c>
      <c r="Z172" s="1" t="s">
        <v>858</v>
      </c>
      <c r="AA172" s="1" t="s">
        <v>513</v>
      </c>
      <c r="AB172" s="1" t="s">
        <v>856</v>
      </c>
      <c r="AC172" s="1" t="s">
        <v>515</v>
      </c>
      <c r="AD172" s="1" t="s">
        <v>1997</v>
      </c>
    </row>
    <row r="173" spans="1:30" ht="12.75" hidden="1">
      <c r="A173" s="30" t="s">
        <v>860</v>
      </c>
      <c r="B173" s="33" t="s">
        <v>861</v>
      </c>
      <c r="C173" s="18">
        <v>0</v>
      </c>
      <c r="D173" s="18">
        <v>0</v>
      </c>
      <c r="E173" s="18" t="s">
        <v>492</v>
      </c>
      <c r="F173" s="18">
        <v>0</v>
      </c>
      <c r="G173" s="19" t="s">
        <v>492</v>
      </c>
      <c r="X173">
        <v>351</v>
      </c>
      <c r="Y173" t="s">
        <v>331</v>
      </c>
      <c r="Z173" s="1" t="s">
        <v>860</v>
      </c>
      <c r="AA173" s="1" t="s">
        <v>513</v>
      </c>
      <c r="AB173" s="1" t="s">
        <v>856</v>
      </c>
      <c r="AC173" s="1" t="s">
        <v>515</v>
      </c>
      <c r="AD173" s="1" t="s">
        <v>1997</v>
      </c>
    </row>
    <row r="174" spans="1:31" ht="12.75" hidden="1">
      <c r="A174" s="30" t="s">
        <v>428</v>
      </c>
      <c r="B174" s="31" t="s">
        <v>862</v>
      </c>
      <c r="C174" s="18">
        <v>0</v>
      </c>
      <c r="D174" s="18">
        <v>0</v>
      </c>
      <c r="E174" s="18">
        <v>0</v>
      </c>
      <c r="F174" s="18">
        <v>0</v>
      </c>
      <c r="G174" s="19">
        <v>0</v>
      </c>
      <c r="X174">
        <v>352</v>
      </c>
      <c r="Y174" t="s">
        <v>331</v>
      </c>
      <c r="Z174" s="1" t="s">
        <v>428</v>
      </c>
      <c r="AA174" s="1" t="s">
        <v>513</v>
      </c>
      <c r="AB174" s="1" t="s">
        <v>1828</v>
      </c>
      <c r="AC174" s="1" t="s">
        <v>1996</v>
      </c>
      <c r="AD174" s="1" t="s">
        <v>1997</v>
      </c>
      <c r="AE174">
        <f>AE175+AE222+AE314+AE350+AE386+AE397+AE398+AE410</f>
        <v>0</v>
      </c>
    </row>
    <row r="175" spans="1:31" ht="25.5" hidden="1">
      <c r="A175" s="30" t="s">
        <v>863</v>
      </c>
      <c r="B175" s="32" t="s">
        <v>864</v>
      </c>
      <c r="C175" s="18">
        <v>0</v>
      </c>
      <c r="D175" s="18">
        <v>0</v>
      </c>
      <c r="E175" s="18">
        <v>0</v>
      </c>
      <c r="F175" s="18">
        <v>0</v>
      </c>
      <c r="G175" s="19">
        <v>0</v>
      </c>
      <c r="X175">
        <v>353</v>
      </c>
      <c r="Y175" t="s">
        <v>331</v>
      </c>
      <c r="Z175" s="1" t="s">
        <v>863</v>
      </c>
      <c r="AA175" s="1" t="s">
        <v>513</v>
      </c>
      <c r="AB175" s="1" t="s">
        <v>428</v>
      </c>
      <c r="AC175" s="1" t="s">
        <v>1996</v>
      </c>
      <c r="AD175" s="1" t="s">
        <v>1997</v>
      </c>
      <c r="AE175">
        <f>AE176+AE180+AE181+AE184+AE193+AE202+AE214+AE217+AE218</f>
        <v>0</v>
      </c>
    </row>
    <row r="176" spans="1:31" ht="12.75" hidden="1">
      <c r="A176" s="30" t="s">
        <v>865</v>
      </c>
      <c r="B176" s="33" t="s">
        <v>866</v>
      </c>
      <c r="C176" s="18">
        <v>0</v>
      </c>
      <c r="D176" s="18">
        <v>0</v>
      </c>
      <c r="E176" s="18">
        <v>0</v>
      </c>
      <c r="F176" s="18">
        <v>0</v>
      </c>
      <c r="G176" s="19">
        <v>0</v>
      </c>
      <c r="X176">
        <v>354</v>
      </c>
      <c r="Y176" t="s">
        <v>331</v>
      </c>
      <c r="Z176" s="1" t="s">
        <v>865</v>
      </c>
      <c r="AA176" s="1" t="s">
        <v>513</v>
      </c>
      <c r="AB176" s="1" t="s">
        <v>863</v>
      </c>
      <c r="AC176" s="1" t="s">
        <v>1996</v>
      </c>
      <c r="AD176" s="1" t="s">
        <v>1997</v>
      </c>
      <c r="AE176">
        <f>AE177+AE178+AE179</f>
        <v>0</v>
      </c>
    </row>
    <row r="177" spans="1:30" ht="25.5" hidden="1">
      <c r="A177" s="30" t="s">
        <v>867</v>
      </c>
      <c r="B177" s="34" t="s">
        <v>868</v>
      </c>
      <c r="C177" s="18">
        <v>0</v>
      </c>
      <c r="D177" s="18">
        <v>0</v>
      </c>
      <c r="E177" s="18">
        <v>0</v>
      </c>
      <c r="F177" s="18">
        <v>0</v>
      </c>
      <c r="G177" s="19">
        <v>0</v>
      </c>
      <c r="X177">
        <v>355</v>
      </c>
      <c r="Y177" t="s">
        <v>331</v>
      </c>
      <c r="Z177" s="1" t="s">
        <v>867</v>
      </c>
      <c r="AA177" s="1" t="s">
        <v>513</v>
      </c>
      <c r="AB177" s="1" t="s">
        <v>865</v>
      </c>
      <c r="AC177" s="1" t="s">
        <v>1998</v>
      </c>
      <c r="AD177" s="1" t="s">
        <v>1997</v>
      </c>
    </row>
    <row r="178" spans="1:30" ht="38.25" hidden="1">
      <c r="A178" s="30" t="s">
        <v>869</v>
      </c>
      <c r="B178" s="34" t="s">
        <v>870</v>
      </c>
      <c r="C178" s="18">
        <v>0</v>
      </c>
      <c r="D178" s="18">
        <v>0</v>
      </c>
      <c r="E178" s="18">
        <v>0</v>
      </c>
      <c r="F178" s="18">
        <v>0</v>
      </c>
      <c r="G178" s="19">
        <v>0</v>
      </c>
      <c r="X178">
        <v>356</v>
      </c>
      <c r="Y178" t="s">
        <v>331</v>
      </c>
      <c r="Z178" s="1" t="s">
        <v>869</v>
      </c>
      <c r="AA178" s="1" t="s">
        <v>513</v>
      </c>
      <c r="AB178" s="1" t="s">
        <v>865</v>
      </c>
      <c r="AC178" s="1" t="s">
        <v>1998</v>
      </c>
      <c r="AD178" s="1" t="s">
        <v>1997</v>
      </c>
    </row>
    <row r="179" spans="1:30" ht="25.5" hidden="1">
      <c r="A179" s="30" t="s">
        <v>871</v>
      </c>
      <c r="B179" s="34" t="s">
        <v>2000</v>
      </c>
      <c r="C179" s="18">
        <v>0</v>
      </c>
      <c r="D179" s="18">
        <v>0</v>
      </c>
      <c r="E179" s="18">
        <v>0</v>
      </c>
      <c r="F179" s="18">
        <v>0</v>
      </c>
      <c r="G179" s="19">
        <v>0</v>
      </c>
      <c r="X179">
        <v>357</v>
      </c>
      <c r="Y179" t="s">
        <v>331</v>
      </c>
      <c r="Z179" s="1" t="s">
        <v>871</v>
      </c>
      <c r="AA179" s="1" t="s">
        <v>513</v>
      </c>
      <c r="AB179" s="1" t="s">
        <v>865</v>
      </c>
      <c r="AC179" s="1" t="s">
        <v>1998</v>
      </c>
      <c r="AD179" s="1" t="s">
        <v>1997</v>
      </c>
    </row>
    <row r="180" spans="1:30" ht="12.75" hidden="1">
      <c r="A180" s="30" t="s">
        <v>2001</v>
      </c>
      <c r="B180" s="33" t="s">
        <v>2002</v>
      </c>
      <c r="C180" s="18">
        <v>0</v>
      </c>
      <c r="D180" s="18">
        <v>0</v>
      </c>
      <c r="E180" s="18">
        <v>0</v>
      </c>
      <c r="F180" s="18">
        <v>0</v>
      </c>
      <c r="G180" s="19">
        <v>0</v>
      </c>
      <c r="X180">
        <v>358</v>
      </c>
      <c r="Y180" t="s">
        <v>331</v>
      </c>
      <c r="Z180" s="1" t="s">
        <v>2001</v>
      </c>
      <c r="AA180" s="1" t="s">
        <v>513</v>
      </c>
      <c r="AB180" s="1" t="s">
        <v>863</v>
      </c>
      <c r="AC180" s="1" t="s">
        <v>1996</v>
      </c>
      <c r="AD180" s="1" t="s">
        <v>1997</v>
      </c>
    </row>
    <row r="181" spans="1:31" ht="25.5" hidden="1">
      <c r="A181" s="30" t="s">
        <v>2003</v>
      </c>
      <c r="B181" s="33" t="s">
        <v>2004</v>
      </c>
      <c r="C181" s="18">
        <v>0</v>
      </c>
      <c r="D181" s="18">
        <v>0</v>
      </c>
      <c r="E181" s="18">
        <v>0</v>
      </c>
      <c r="F181" s="18">
        <v>0</v>
      </c>
      <c r="G181" s="19">
        <v>0</v>
      </c>
      <c r="X181">
        <v>359</v>
      </c>
      <c r="Y181" t="s">
        <v>331</v>
      </c>
      <c r="Z181" s="1" t="s">
        <v>2003</v>
      </c>
      <c r="AA181" s="1" t="s">
        <v>513</v>
      </c>
      <c r="AB181" s="1" t="s">
        <v>863</v>
      </c>
      <c r="AC181" s="1" t="s">
        <v>1996</v>
      </c>
      <c r="AD181" s="1" t="s">
        <v>1997</v>
      </c>
      <c r="AE181">
        <f>AE182+AE183</f>
        <v>0</v>
      </c>
    </row>
    <row r="182" spans="1:30" ht="12.75" hidden="1">
      <c r="A182" s="30" t="s">
        <v>2005</v>
      </c>
      <c r="B182" s="34" t="s">
        <v>2006</v>
      </c>
      <c r="C182" s="18">
        <v>0</v>
      </c>
      <c r="D182" s="18">
        <v>0</v>
      </c>
      <c r="E182" s="18">
        <v>0</v>
      </c>
      <c r="F182" s="18">
        <v>0</v>
      </c>
      <c r="G182" s="19">
        <v>0</v>
      </c>
      <c r="X182">
        <v>360</v>
      </c>
      <c r="Y182" t="s">
        <v>331</v>
      </c>
      <c r="Z182" s="1" t="s">
        <v>2005</v>
      </c>
      <c r="AA182" s="1" t="s">
        <v>513</v>
      </c>
      <c r="AB182" s="1" t="s">
        <v>2003</v>
      </c>
      <c r="AC182" s="1" t="s">
        <v>1996</v>
      </c>
      <c r="AD182" s="1" t="s">
        <v>1997</v>
      </c>
    </row>
    <row r="183" spans="1:30" ht="38.25" hidden="1">
      <c r="A183" s="30" t="s">
        <v>2007</v>
      </c>
      <c r="B183" s="34" t="s">
        <v>2008</v>
      </c>
      <c r="C183" s="18">
        <v>0</v>
      </c>
      <c r="D183" s="18">
        <v>0</v>
      </c>
      <c r="E183" s="18">
        <v>0</v>
      </c>
      <c r="F183" s="18">
        <v>0</v>
      </c>
      <c r="G183" s="19">
        <v>0</v>
      </c>
      <c r="X183">
        <v>361</v>
      </c>
      <c r="Y183" t="s">
        <v>331</v>
      </c>
      <c r="Z183" s="1" t="s">
        <v>2007</v>
      </c>
      <c r="AA183" s="1" t="s">
        <v>513</v>
      </c>
      <c r="AB183" s="1" t="s">
        <v>2003</v>
      </c>
      <c r="AC183" s="1" t="s">
        <v>1996</v>
      </c>
      <c r="AD183" s="1" t="s">
        <v>1997</v>
      </c>
    </row>
    <row r="184" spans="1:31" ht="25.5" hidden="1">
      <c r="A184" s="30" t="s">
        <v>2009</v>
      </c>
      <c r="B184" s="33" t="s">
        <v>2010</v>
      </c>
      <c r="C184" s="18">
        <v>0</v>
      </c>
      <c r="D184" s="18">
        <v>0</v>
      </c>
      <c r="E184" s="18">
        <v>0</v>
      </c>
      <c r="F184" s="18">
        <v>0</v>
      </c>
      <c r="G184" s="19">
        <v>0</v>
      </c>
      <c r="X184">
        <v>362</v>
      </c>
      <c r="Y184" t="s">
        <v>331</v>
      </c>
      <c r="Z184" s="1" t="s">
        <v>2009</v>
      </c>
      <c r="AA184" s="1" t="s">
        <v>513</v>
      </c>
      <c r="AB184" s="1" t="s">
        <v>863</v>
      </c>
      <c r="AC184" s="1" t="s">
        <v>1996</v>
      </c>
      <c r="AD184" s="1" t="s">
        <v>1997</v>
      </c>
      <c r="AE184">
        <f>AE185+AE190</f>
        <v>0</v>
      </c>
    </row>
    <row r="185" spans="1:31" ht="25.5" hidden="1">
      <c r="A185" s="30" t="s">
        <v>2011</v>
      </c>
      <c r="B185" s="34" t="s">
        <v>2012</v>
      </c>
      <c r="C185" s="18">
        <v>0</v>
      </c>
      <c r="D185" s="18">
        <v>0</v>
      </c>
      <c r="E185" s="18">
        <v>0</v>
      </c>
      <c r="F185" s="18">
        <v>0</v>
      </c>
      <c r="G185" s="19">
        <v>0</v>
      </c>
      <c r="X185">
        <v>363</v>
      </c>
      <c r="Y185" t="s">
        <v>331</v>
      </c>
      <c r="Z185" s="1" t="s">
        <v>2011</v>
      </c>
      <c r="AA185" s="1" t="s">
        <v>513</v>
      </c>
      <c r="AB185" s="1" t="s">
        <v>2009</v>
      </c>
      <c r="AC185" s="1" t="s">
        <v>1996</v>
      </c>
      <c r="AD185" s="1" t="s">
        <v>1997</v>
      </c>
      <c r="AE185">
        <f>AE186+AE187+AE188+AE189</f>
        <v>0</v>
      </c>
    </row>
    <row r="186" spans="1:30" ht="63.75" hidden="1">
      <c r="A186" s="30" t="s">
        <v>2013</v>
      </c>
      <c r="B186" s="35" t="s">
        <v>2014</v>
      </c>
      <c r="C186" s="18">
        <v>0</v>
      </c>
      <c r="D186" s="18">
        <v>0</v>
      </c>
      <c r="E186" s="18">
        <v>0</v>
      </c>
      <c r="F186" s="18">
        <v>0</v>
      </c>
      <c r="G186" s="19">
        <v>0</v>
      </c>
      <c r="X186">
        <v>364</v>
      </c>
      <c r="Y186" t="s">
        <v>331</v>
      </c>
      <c r="Z186" s="1" t="s">
        <v>2013</v>
      </c>
      <c r="AA186" s="1" t="s">
        <v>513</v>
      </c>
      <c r="AB186" s="1" t="s">
        <v>2011</v>
      </c>
      <c r="AC186" s="1" t="s">
        <v>1996</v>
      </c>
      <c r="AD186" s="1" t="s">
        <v>1997</v>
      </c>
    </row>
    <row r="187" spans="1:30" ht="38.25" hidden="1">
      <c r="A187" s="30" t="s">
        <v>2015</v>
      </c>
      <c r="B187" s="35" t="s">
        <v>2016</v>
      </c>
      <c r="C187" s="18">
        <v>0</v>
      </c>
      <c r="D187" s="18">
        <v>0</v>
      </c>
      <c r="E187" s="18">
        <v>0</v>
      </c>
      <c r="F187" s="18">
        <v>0</v>
      </c>
      <c r="G187" s="19">
        <v>0</v>
      </c>
      <c r="X187">
        <v>365</v>
      </c>
      <c r="Y187" t="s">
        <v>331</v>
      </c>
      <c r="Z187" s="1" t="s">
        <v>2015</v>
      </c>
      <c r="AA187" s="1" t="s">
        <v>513</v>
      </c>
      <c r="AB187" s="1" t="s">
        <v>2011</v>
      </c>
      <c r="AC187" s="1" t="s">
        <v>1996</v>
      </c>
      <c r="AD187" s="1" t="s">
        <v>1997</v>
      </c>
    </row>
    <row r="188" spans="1:30" ht="38.25" hidden="1">
      <c r="A188" s="30" t="s">
        <v>2017</v>
      </c>
      <c r="B188" s="35" t="s">
        <v>1063</v>
      </c>
      <c r="C188" s="18">
        <v>0</v>
      </c>
      <c r="D188" s="18">
        <v>0</v>
      </c>
      <c r="E188" s="18">
        <v>0</v>
      </c>
      <c r="F188" s="18">
        <v>0</v>
      </c>
      <c r="G188" s="19">
        <v>0</v>
      </c>
      <c r="X188">
        <v>366</v>
      </c>
      <c r="Y188" t="s">
        <v>331</v>
      </c>
      <c r="Z188" s="1" t="s">
        <v>2017</v>
      </c>
      <c r="AA188" s="1" t="s">
        <v>513</v>
      </c>
      <c r="AB188" s="1" t="s">
        <v>2011</v>
      </c>
      <c r="AC188" s="1" t="s">
        <v>1996</v>
      </c>
      <c r="AD188" s="1" t="s">
        <v>1997</v>
      </c>
    </row>
    <row r="189" spans="1:30" ht="38.25" hidden="1">
      <c r="A189" s="30" t="s">
        <v>1064</v>
      </c>
      <c r="B189" s="35" t="s">
        <v>1065</v>
      </c>
      <c r="C189" s="18">
        <v>0</v>
      </c>
      <c r="D189" s="18">
        <v>0</v>
      </c>
      <c r="E189" s="18">
        <v>0</v>
      </c>
      <c r="F189" s="18">
        <v>0</v>
      </c>
      <c r="G189" s="19">
        <v>0</v>
      </c>
      <c r="X189">
        <v>367</v>
      </c>
      <c r="Y189" t="s">
        <v>331</v>
      </c>
      <c r="Z189" s="1" t="s">
        <v>1064</v>
      </c>
      <c r="AA189" s="1" t="s">
        <v>513</v>
      </c>
      <c r="AB189" s="1" t="s">
        <v>2011</v>
      </c>
      <c r="AC189" s="1" t="s">
        <v>1996</v>
      </c>
      <c r="AD189" s="1" t="s">
        <v>1997</v>
      </c>
    </row>
    <row r="190" spans="1:31" ht="25.5" hidden="1">
      <c r="A190" s="30" t="s">
        <v>1066</v>
      </c>
      <c r="B190" s="34" t="s">
        <v>1067</v>
      </c>
      <c r="C190" s="18">
        <v>0</v>
      </c>
      <c r="D190" s="18">
        <v>0</v>
      </c>
      <c r="E190" s="18">
        <v>0</v>
      </c>
      <c r="F190" s="18">
        <v>0</v>
      </c>
      <c r="G190" s="19">
        <v>0</v>
      </c>
      <c r="X190">
        <v>368</v>
      </c>
      <c r="Y190" t="s">
        <v>331</v>
      </c>
      <c r="Z190" s="1" t="s">
        <v>1066</v>
      </c>
      <c r="AA190" s="1" t="s">
        <v>513</v>
      </c>
      <c r="AB190" s="1" t="s">
        <v>2009</v>
      </c>
      <c r="AC190" s="1" t="s">
        <v>1996</v>
      </c>
      <c r="AD190" s="1" t="s">
        <v>1997</v>
      </c>
      <c r="AE190">
        <f>AE191+AE192</f>
        <v>0</v>
      </c>
    </row>
    <row r="191" spans="1:30" ht="38.25" hidden="1">
      <c r="A191" s="30" t="s">
        <v>1068</v>
      </c>
      <c r="B191" s="35" t="s">
        <v>1069</v>
      </c>
      <c r="C191" s="18">
        <v>0</v>
      </c>
      <c r="D191" s="18">
        <v>0</v>
      </c>
      <c r="E191" s="18">
        <v>0</v>
      </c>
      <c r="F191" s="18">
        <v>0</v>
      </c>
      <c r="G191" s="19">
        <v>0</v>
      </c>
      <c r="X191">
        <v>369</v>
      </c>
      <c r="Y191" t="s">
        <v>331</v>
      </c>
      <c r="Z191" s="1" t="s">
        <v>1068</v>
      </c>
      <c r="AA191" s="1" t="s">
        <v>513</v>
      </c>
      <c r="AB191" s="1" t="s">
        <v>1066</v>
      </c>
      <c r="AC191" s="1" t="s">
        <v>1996</v>
      </c>
      <c r="AD191" s="1" t="s">
        <v>1997</v>
      </c>
    </row>
    <row r="192" spans="1:30" ht="38.25" hidden="1">
      <c r="A192" s="30" t="s">
        <v>1070</v>
      </c>
      <c r="B192" s="35" t="s">
        <v>1071</v>
      </c>
      <c r="C192" s="18">
        <v>0</v>
      </c>
      <c r="D192" s="18">
        <v>0</v>
      </c>
      <c r="E192" s="18">
        <v>0</v>
      </c>
      <c r="F192" s="18">
        <v>0</v>
      </c>
      <c r="G192" s="19">
        <v>0</v>
      </c>
      <c r="X192">
        <v>370</v>
      </c>
      <c r="Y192" t="s">
        <v>331</v>
      </c>
      <c r="Z192" s="1" t="s">
        <v>1070</v>
      </c>
      <c r="AA192" s="1" t="s">
        <v>513</v>
      </c>
      <c r="AB192" s="1" t="s">
        <v>1066</v>
      </c>
      <c r="AC192" s="1" t="s">
        <v>1996</v>
      </c>
      <c r="AD192" s="1" t="s">
        <v>1997</v>
      </c>
    </row>
    <row r="193" spans="1:31" ht="25.5" hidden="1">
      <c r="A193" s="30" t="s">
        <v>1072</v>
      </c>
      <c r="B193" s="33" t="s">
        <v>1073</v>
      </c>
      <c r="C193" s="18">
        <v>0</v>
      </c>
      <c r="D193" s="18">
        <v>0</v>
      </c>
      <c r="E193" s="18">
        <v>0</v>
      </c>
      <c r="F193" s="18">
        <v>0</v>
      </c>
      <c r="G193" s="19">
        <v>0</v>
      </c>
      <c r="X193">
        <v>371</v>
      </c>
      <c r="Y193" t="s">
        <v>331</v>
      </c>
      <c r="Z193" s="1" t="s">
        <v>1072</v>
      </c>
      <c r="AA193" s="1" t="s">
        <v>513</v>
      </c>
      <c r="AB193" s="1" t="s">
        <v>863</v>
      </c>
      <c r="AC193" s="1" t="s">
        <v>1996</v>
      </c>
      <c r="AD193" s="1" t="s">
        <v>1997</v>
      </c>
      <c r="AE193">
        <f>AE194+AE199</f>
        <v>0</v>
      </c>
    </row>
    <row r="194" spans="1:31" ht="25.5" hidden="1">
      <c r="A194" s="30" t="s">
        <v>1074</v>
      </c>
      <c r="B194" s="34" t="s">
        <v>1075</v>
      </c>
      <c r="C194" s="18">
        <v>0</v>
      </c>
      <c r="D194" s="18">
        <v>0</v>
      </c>
      <c r="E194" s="18">
        <v>0</v>
      </c>
      <c r="F194" s="18">
        <v>0</v>
      </c>
      <c r="G194" s="19">
        <v>0</v>
      </c>
      <c r="X194">
        <v>372</v>
      </c>
      <c r="Y194" t="s">
        <v>331</v>
      </c>
      <c r="Z194" s="1" t="s">
        <v>1074</v>
      </c>
      <c r="AA194" s="1" t="s">
        <v>513</v>
      </c>
      <c r="AB194" s="1" t="s">
        <v>1072</v>
      </c>
      <c r="AC194" s="1" t="s">
        <v>1996</v>
      </c>
      <c r="AD194" s="1" t="s">
        <v>1997</v>
      </c>
      <c r="AE194">
        <f>AE195+AE196+AE197+AE198</f>
        <v>0</v>
      </c>
    </row>
    <row r="195" spans="1:30" ht="63.75" hidden="1">
      <c r="A195" s="30" t="s">
        <v>1076</v>
      </c>
      <c r="B195" s="35" t="s">
        <v>815</v>
      </c>
      <c r="C195" s="18">
        <v>0</v>
      </c>
      <c r="D195" s="18">
        <v>0</v>
      </c>
      <c r="E195" s="18">
        <v>0</v>
      </c>
      <c r="F195" s="18">
        <v>0</v>
      </c>
      <c r="G195" s="19">
        <v>0</v>
      </c>
      <c r="X195">
        <v>373</v>
      </c>
      <c r="Y195" t="s">
        <v>331</v>
      </c>
      <c r="Z195" s="1" t="s">
        <v>1076</v>
      </c>
      <c r="AA195" s="1" t="s">
        <v>513</v>
      </c>
      <c r="AB195" s="1" t="s">
        <v>1074</v>
      </c>
      <c r="AC195" s="1" t="s">
        <v>1996</v>
      </c>
      <c r="AD195" s="1" t="s">
        <v>1997</v>
      </c>
    </row>
    <row r="196" spans="1:30" ht="38.25" hidden="1">
      <c r="A196" s="30" t="s">
        <v>816</v>
      </c>
      <c r="B196" s="35" t="s">
        <v>817</v>
      </c>
      <c r="C196" s="18">
        <v>0</v>
      </c>
      <c r="D196" s="18">
        <v>0</v>
      </c>
      <c r="E196" s="18">
        <v>0</v>
      </c>
      <c r="F196" s="18">
        <v>0</v>
      </c>
      <c r="G196" s="19">
        <v>0</v>
      </c>
      <c r="X196">
        <v>374</v>
      </c>
      <c r="Y196" t="s">
        <v>331</v>
      </c>
      <c r="Z196" s="1" t="s">
        <v>816</v>
      </c>
      <c r="AA196" s="1" t="s">
        <v>513</v>
      </c>
      <c r="AB196" s="1" t="s">
        <v>1074</v>
      </c>
      <c r="AC196" s="1" t="s">
        <v>1996</v>
      </c>
      <c r="AD196" s="1" t="s">
        <v>1997</v>
      </c>
    </row>
    <row r="197" spans="1:30" ht="38.25" hidden="1">
      <c r="A197" s="30" t="s">
        <v>818</v>
      </c>
      <c r="B197" s="35" t="s">
        <v>819</v>
      </c>
      <c r="C197" s="18">
        <v>0</v>
      </c>
      <c r="D197" s="18">
        <v>0</v>
      </c>
      <c r="E197" s="18">
        <v>0</v>
      </c>
      <c r="F197" s="18">
        <v>0</v>
      </c>
      <c r="G197" s="19">
        <v>0</v>
      </c>
      <c r="X197">
        <v>375</v>
      </c>
      <c r="Y197" t="s">
        <v>331</v>
      </c>
      <c r="Z197" s="1" t="s">
        <v>818</v>
      </c>
      <c r="AA197" s="1" t="s">
        <v>513</v>
      </c>
      <c r="AB197" s="1" t="s">
        <v>1074</v>
      </c>
      <c r="AC197" s="1" t="s">
        <v>1996</v>
      </c>
      <c r="AD197" s="1" t="s">
        <v>1997</v>
      </c>
    </row>
    <row r="198" spans="1:30" ht="38.25" hidden="1">
      <c r="A198" s="30" t="s">
        <v>820</v>
      </c>
      <c r="B198" s="35" t="s">
        <v>821</v>
      </c>
      <c r="C198" s="18">
        <v>0</v>
      </c>
      <c r="D198" s="18">
        <v>0</v>
      </c>
      <c r="E198" s="18">
        <v>0</v>
      </c>
      <c r="F198" s="18">
        <v>0</v>
      </c>
      <c r="G198" s="19">
        <v>0</v>
      </c>
      <c r="X198">
        <v>376</v>
      </c>
      <c r="Y198" t="s">
        <v>331</v>
      </c>
      <c r="Z198" s="1" t="s">
        <v>820</v>
      </c>
      <c r="AA198" s="1" t="s">
        <v>513</v>
      </c>
      <c r="AB198" s="1" t="s">
        <v>1074</v>
      </c>
      <c r="AC198" s="1" t="s">
        <v>1996</v>
      </c>
      <c r="AD198" s="1" t="s">
        <v>1997</v>
      </c>
    </row>
    <row r="199" spans="1:31" ht="25.5" hidden="1">
      <c r="A199" s="30" t="s">
        <v>822</v>
      </c>
      <c r="B199" s="34" t="s">
        <v>823</v>
      </c>
      <c r="C199" s="18">
        <v>0</v>
      </c>
      <c r="D199" s="18">
        <v>0</v>
      </c>
      <c r="E199" s="18">
        <v>0</v>
      </c>
      <c r="F199" s="18">
        <v>0</v>
      </c>
      <c r="G199" s="19">
        <v>0</v>
      </c>
      <c r="X199">
        <v>377</v>
      </c>
      <c r="Y199" t="s">
        <v>331</v>
      </c>
      <c r="Z199" s="1" t="s">
        <v>822</v>
      </c>
      <c r="AA199" s="1" t="s">
        <v>513</v>
      </c>
      <c r="AB199" s="1" t="s">
        <v>1072</v>
      </c>
      <c r="AC199" s="1" t="s">
        <v>1996</v>
      </c>
      <c r="AD199" s="1" t="s">
        <v>1997</v>
      </c>
      <c r="AE199">
        <f>AE200+AE201</f>
        <v>0</v>
      </c>
    </row>
    <row r="200" spans="1:30" ht="38.25" hidden="1">
      <c r="A200" s="30" t="s">
        <v>824</v>
      </c>
      <c r="B200" s="35" t="s">
        <v>825</v>
      </c>
      <c r="C200" s="18">
        <v>0</v>
      </c>
      <c r="D200" s="18">
        <v>0</v>
      </c>
      <c r="E200" s="18">
        <v>0</v>
      </c>
      <c r="F200" s="18">
        <v>0</v>
      </c>
      <c r="G200" s="19">
        <v>0</v>
      </c>
      <c r="X200">
        <v>378</v>
      </c>
      <c r="Y200" t="s">
        <v>331</v>
      </c>
      <c r="Z200" s="1" t="s">
        <v>824</v>
      </c>
      <c r="AA200" s="1" t="s">
        <v>513</v>
      </c>
      <c r="AB200" s="1" t="s">
        <v>822</v>
      </c>
      <c r="AC200" s="1" t="s">
        <v>1996</v>
      </c>
      <c r="AD200" s="1" t="s">
        <v>1997</v>
      </c>
    </row>
    <row r="201" spans="1:30" ht="38.25" hidden="1">
      <c r="A201" s="30" t="s">
        <v>826</v>
      </c>
      <c r="B201" s="35" t="s">
        <v>827</v>
      </c>
      <c r="C201" s="18">
        <v>0</v>
      </c>
      <c r="D201" s="18">
        <v>0</v>
      </c>
      <c r="E201" s="18">
        <v>0</v>
      </c>
      <c r="F201" s="18">
        <v>0</v>
      </c>
      <c r="G201" s="19">
        <v>0</v>
      </c>
      <c r="X201">
        <v>379</v>
      </c>
      <c r="Y201" t="s">
        <v>331</v>
      </c>
      <c r="Z201" s="1" t="s">
        <v>826</v>
      </c>
      <c r="AA201" s="1" t="s">
        <v>513</v>
      </c>
      <c r="AB201" s="1" t="s">
        <v>822</v>
      </c>
      <c r="AC201" s="1" t="s">
        <v>1996</v>
      </c>
      <c r="AD201" s="1" t="s">
        <v>1997</v>
      </c>
    </row>
    <row r="202" spans="1:31" ht="25.5" hidden="1">
      <c r="A202" s="30" t="s">
        <v>828</v>
      </c>
      <c r="B202" s="33" t="s">
        <v>829</v>
      </c>
      <c r="C202" s="18">
        <v>0</v>
      </c>
      <c r="D202" s="18">
        <v>0</v>
      </c>
      <c r="E202" s="18">
        <v>0</v>
      </c>
      <c r="F202" s="18">
        <v>0</v>
      </c>
      <c r="G202" s="19">
        <v>0</v>
      </c>
      <c r="X202">
        <v>380</v>
      </c>
      <c r="Y202" t="s">
        <v>331</v>
      </c>
      <c r="Z202" s="1" t="s">
        <v>828</v>
      </c>
      <c r="AA202" s="1" t="s">
        <v>513</v>
      </c>
      <c r="AB202" s="1" t="s">
        <v>863</v>
      </c>
      <c r="AC202" s="1" t="s">
        <v>1996</v>
      </c>
      <c r="AD202" s="1" t="s">
        <v>1997</v>
      </c>
      <c r="AE202">
        <f>AE203+AE207+AE211</f>
        <v>0</v>
      </c>
    </row>
    <row r="203" spans="1:31" ht="12.75" hidden="1">
      <c r="A203" s="30" t="s">
        <v>830</v>
      </c>
      <c r="B203" s="34" t="s">
        <v>831</v>
      </c>
      <c r="C203" s="18">
        <v>0</v>
      </c>
      <c r="D203" s="18">
        <v>0</v>
      </c>
      <c r="E203" s="18">
        <v>0</v>
      </c>
      <c r="F203" s="18">
        <v>0</v>
      </c>
      <c r="G203" s="19">
        <v>0</v>
      </c>
      <c r="X203">
        <v>381</v>
      </c>
      <c r="Y203" t="s">
        <v>331</v>
      </c>
      <c r="Z203" s="1" t="s">
        <v>830</v>
      </c>
      <c r="AA203" s="1" t="s">
        <v>513</v>
      </c>
      <c r="AB203" s="1" t="s">
        <v>828</v>
      </c>
      <c r="AC203" s="1" t="s">
        <v>1996</v>
      </c>
      <c r="AD203" s="1" t="s">
        <v>1997</v>
      </c>
      <c r="AE203">
        <f>AE204+AE205+AE206</f>
        <v>0</v>
      </c>
    </row>
    <row r="204" spans="1:30" ht="38.25" hidden="1">
      <c r="A204" s="30" t="s">
        <v>832</v>
      </c>
      <c r="B204" s="35" t="s">
        <v>833</v>
      </c>
      <c r="C204" s="18">
        <v>0</v>
      </c>
      <c r="D204" s="18">
        <v>0</v>
      </c>
      <c r="E204" s="18">
        <v>0</v>
      </c>
      <c r="F204" s="18">
        <v>0</v>
      </c>
      <c r="G204" s="19">
        <v>0</v>
      </c>
      <c r="X204">
        <v>382</v>
      </c>
      <c r="Y204" t="s">
        <v>331</v>
      </c>
      <c r="Z204" s="1" t="s">
        <v>832</v>
      </c>
      <c r="AA204" s="1" t="s">
        <v>513</v>
      </c>
      <c r="AB204" s="1" t="s">
        <v>830</v>
      </c>
      <c r="AC204" s="1" t="s">
        <v>1996</v>
      </c>
      <c r="AD204" s="1" t="s">
        <v>1997</v>
      </c>
    </row>
    <row r="205" spans="1:30" ht="38.25" hidden="1">
      <c r="A205" s="30" t="s">
        <v>834</v>
      </c>
      <c r="B205" s="35" t="s">
        <v>835</v>
      </c>
      <c r="C205" s="18">
        <v>0</v>
      </c>
      <c r="D205" s="18">
        <v>0</v>
      </c>
      <c r="E205" s="18">
        <v>0</v>
      </c>
      <c r="F205" s="18">
        <v>0</v>
      </c>
      <c r="G205" s="19">
        <v>0</v>
      </c>
      <c r="X205">
        <v>383</v>
      </c>
      <c r="Y205" t="s">
        <v>331</v>
      </c>
      <c r="Z205" s="1" t="s">
        <v>834</v>
      </c>
      <c r="AA205" s="1" t="s">
        <v>513</v>
      </c>
      <c r="AB205" s="1" t="s">
        <v>830</v>
      </c>
      <c r="AC205" s="1" t="s">
        <v>1996</v>
      </c>
      <c r="AD205" s="1" t="s">
        <v>1997</v>
      </c>
    </row>
    <row r="206" spans="1:30" ht="51" hidden="1">
      <c r="A206" s="30" t="s">
        <v>836</v>
      </c>
      <c r="B206" s="35" t="s">
        <v>837</v>
      </c>
      <c r="C206" s="18">
        <v>0</v>
      </c>
      <c r="D206" s="18">
        <v>0</v>
      </c>
      <c r="E206" s="18">
        <v>0</v>
      </c>
      <c r="F206" s="18">
        <v>0</v>
      </c>
      <c r="G206" s="19">
        <v>0</v>
      </c>
      <c r="X206">
        <v>384</v>
      </c>
      <c r="Y206" t="s">
        <v>331</v>
      </c>
      <c r="Z206" s="1" t="s">
        <v>836</v>
      </c>
      <c r="AA206" s="1" t="s">
        <v>513</v>
      </c>
      <c r="AB206" s="1" t="s">
        <v>830</v>
      </c>
      <c r="AC206" s="1" t="s">
        <v>1996</v>
      </c>
      <c r="AD206" s="1" t="s">
        <v>1997</v>
      </c>
    </row>
    <row r="207" spans="1:31" ht="12.75" hidden="1">
      <c r="A207" s="30" t="s">
        <v>838</v>
      </c>
      <c r="B207" s="34" t="s">
        <v>839</v>
      </c>
      <c r="C207" s="18">
        <v>0</v>
      </c>
      <c r="D207" s="18">
        <v>0</v>
      </c>
      <c r="E207" s="18">
        <v>0</v>
      </c>
      <c r="F207" s="18">
        <v>0</v>
      </c>
      <c r="G207" s="19">
        <v>0</v>
      </c>
      <c r="X207">
        <v>385</v>
      </c>
      <c r="Y207" t="s">
        <v>331</v>
      </c>
      <c r="Z207" s="1" t="s">
        <v>838</v>
      </c>
      <c r="AA207" s="1" t="s">
        <v>513</v>
      </c>
      <c r="AB207" s="1" t="s">
        <v>828</v>
      </c>
      <c r="AC207" s="1" t="s">
        <v>1996</v>
      </c>
      <c r="AD207" s="1" t="s">
        <v>1997</v>
      </c>
      <c r="AE207">
        <f>AE208+AE209+AE210</f>
        <v>0</v>
      </c>
    </row>
    <row r="208" spans="1:30" ht="38.25" hidden="1">
      <c r="A208" s="30" t="s">
        <v>840</v>
      </c>
      <c r="B208" s="35" t="s">
        <v>841</v>
      </c>
      <c r="C208" s="18">
        <v>0</v>
      </c>
      <c r="D208" s="18">
        <v>0</v>
      </c>
      <c r="E208" s="18">
        <v>0</v>
      </c>
      <c r="F208" s="18">
        <v>0</v>
      </c>
      <c r="G208" s="19">
        <v>0</v>
      </c>
      <c r="X208">
        <v>386</v>
      </c>
      <c r="Y208" t="s">
        <v>331</v>
      </c>
      <c r="Z208" s="1" t="s">
        <v>840</v>
      </c>
      <c r="AA208" s="1" t="s">
        <v>513</v>
      </c>
      <c r="AB208" s="1" t="s">
        <v>838</v>
      </c>
      <c r="AC208" s="1" t="s">
        <v>1996</v>
      </c>
      <c r="AD208" s="1" t="s">
        <v>1997</v>
      </c>
    </row>
    <row r="209" spans="1:30" ht="38.25" hidden="1">
      <c r="A209" s="30" t="s">
        <v>842</v>
      </c>
      <c r="B209" s="35" t="s">
        <v>843</v>
      </c>
      <c r="C209" s="18">
        <v>0</v>
      </c>
      <c r="D209" s="18">
        <v>0</v>
      </c>
      <c r="E209" s="18">
        <v>0</v>
      </c>
      <c r="F209" s="18">
        <v>0</v>
      </c>
      <c r="G209" s="19">
        <v>0</v>
      </c>
      <c r="X209">
        <v>387</v>
      </c>
      <c r="Y209" t="s">
        <v>331</v>
      </c>
      <c r="Z209" s="1" t="s">
        <v>842</v>
      </c>
      <c r="AA209" s="1" t="s">
        <v>513</v>
      </c>
      <c r="AB209" s="1" t="s">
        <v>838</v>
      </c>
      <c r="AC209" s="1" t="s">
        <v>1996</v>
      </c>
      <c r="AD209" s="1" t="s">
        <v>1997</v>
      </c>
    </row>
    <row r="210" spans="1:30" ht="38.25" hidden="1">
      <c r="A210" s="30" t="s">
        <v>844</v>
      </c>
      <c r="B210" s="35" t="s">
        <v>1910</v>
      </c>
      <c r="C210" s="18">
        <v>0</v>
      </c>
      <c r="D210" s="18">
        <v>0</v>
      </c>
      <c r="E210" s="18">
        <v>0</v>
      </c>
      <c r="F210" s="18">
        <v>0</v>
      </c>
      <c r="G210" s="19">
        <v>0</v>
      </c>
      <c r="X210">
        <v>388</v>
      </c>
      <c r="Y210" t="s">
        <v>331</v>
      </c>
      <c r="Z210" s="1" t="s">
        <v>844</v>
      </c>
      <c r="AA210" s="1" t="s">
        <v>513</v>
      </c>
      <c r="AB210" s="1" t="s">
        <v>838</v>
      </c>
      <c r="AC210" s="1" t="s">
        <v>1996</v>
      </c>
      <c r="AD210" s="1" t="s">
        <v>1997</v>
      </c>
    </row>
    <row r="211" spans="1:31" ht="25.5" hidden="1">
      <c r="A211" s="30" t="s">
        <v>1911</v>
      </c>
      <c r="B211" s="34" t="s">
        <v>1912</v>
      </c>
      <c r="C211" s="18">
        <v>0</v>
      </c>
      <c r="D211" s="18">
        <v>0</v>
      </c>
      <c r="E211" s="18">
        <v>0</v>
      </c>
      <c r="F211" s="18">
        <v>0</v>
      </c>
      <c r="G211" s="19">
        <v>0</v>
      </c>
      <c r="X211">
        <v>389</v>
      </c>
      <c r="Y211" t="s">
        <v>331</v>
      </c>
      <c r="Z211" s="1" t="s">
        <v>1911</v>
      </c>
      <c r="AA211" s="1" t="s">
        <v>513</v>
      </c>
      <c r="AB211" s="1" t="s">
        <v>828</v>
      </c>
      <c r="AC211" s="1" t="s">
        <v>1999</v>
      </c>
      <c r="AD211" s="1" t="s">
        <v>1997</v>
      </c>
      <c r="AE211">
        <f>AE212+AE213</f>
        <v>0</v>
      </c>
    </row>
    <row r="212" spans="1:30" ht="38.25" hidden="1">
      <c r="A212" s="30" t="s">
        <v>1913</v>
      </c>
      <c r="B212" s="35" t="s">
        <v>1914</v>
      </c>
      <c r="C212" s="18">
        <v>0</v>
      </c>
      <c r="D212" s="18">
        <v>0</v>
      </c>
      <c r="E212" s="18">
        <v>0</v>
      </c>
      <c r="F212" s="18">
        <v>0</v>
      </c>
      <c r="G212" s="19">
        <v>0</v>
      </c>
      <c r="X212">
        <v>390</v>
      </c>
      <c r="Y212" t="s">
        <v>331</v>
      </c>
      <c r="Z212" s="1" t="s">
        <v>1913</v>
      </c>
      <c r="AA212" s="1" t="s">
        <v>513</v>
      </c>
      <c r="AB212" s="1" t="s">
        <v>1911</v>
      </c>
      <c r="AC212" s="1" t="s">
        <v>1999</v>
      </c>
      <c r="AD212" s="1" t="s">
        <v>1997</v>
      </c>
    </row>
    <row r="213" spans="1:30" ht="38.25" hidden="1">
      <c r="A213" s="30" t="s">
        <v>1915</v>
      </c>
      <c r="B213" s="35" t="s">
        <v>1916</v>
      </c>
      <c r="C213" s="18">
        <v>0</v>
      </c>
      <c r="D213" s="18">
        <v>0</v>
      </c>
      <c r="E213" s="18">
        <v>0</v>
      </c>
      <c r="F213" s="18">
        <v>0</v>
      </c>
      <c r="G213" s="19">
        <v>0</v>
      </c>
      <c r="X213">
        <v>391</v>
      </c>
      <c r="Y213" t="s">
        <v>331</v>
      </c>
      <c r="Z213" s="1" t="s">
        <v>1915</v>
      </c>
      <c r="AA213" s="1" t="s">
        <v>513</v>
      </c>
      <c r="AB213" s="1" t="s">
        <v>1911</v>
      </c>
      <c r="AC213" s="1" t="s">
        <v>1999</v>
      </c>
      <c r="AD213" s="1" t="s">
        <v>1997</v>
      </c>
    </row>
    <row r="214" spans="1:31" ht="25.5" hidden="1">
      <c r="A214" s="30" t="s">
        <v>1917</v>
      </c>
      <c r="B214" s="33" t="s">
        <v>1918</v>
      </c>
      <c r="C214" s="18">
        <v>0</v>
      </c>
      <c r="D214" s="18">
        <v>0</v>
      </c>
      <c r="E214" s="18">
        <v>0</v>
      </c>
      <c r="F214" s="18">
        <v>0</v>
      </c>
      <c r="G214" s="19">
        <v>0</v>
      </c>
      <c r="X214">
        <v>392</v>
      </c>
      <c r="Y214" t="s">
        <v>331</v>
      </c>
      <c r="Z214" s="1" t="s">
        <v>1917</v>
      </c>
      <c r="AA214" s="1" t="s">
        <v>513</v>
      </c>
      <c r="AB214" s="1" t="s">
        <v>863</v>
      </c>
      <c r="AC214" s="1" t="s">
        <v>1996</v>
      </c>
      <c r="AD214" s="1" t="s">
        <v>1997</v>
      </c>
      <c r="AE214">
        <f>AE215+AE216</f>
        <v>0</v>
      </c>
    </row>
    <row r="215" spans="1:30" ht="25.5" hidden="1">
      <c r="A215" s="30" t="s">
        <v>1919</v>
      </c>
      <c r="B215" s="34" t="s">
        <v>1920</v>
      </c>
      <c r="C215" s="18">
        <v>0</v>
      </c>
      <c r="D215" s="18">
        <v>0</v>
      </c>
      <c r="E215" s="18">
        <v>0</v>
      </c>
      <c r="F215" s="18">
        <v>0</v>
      </c>
      <c r="G215" s="19">
        <v>0</v>
      </c>
      <c r="X215">
        <v>393</v>
      </c>
      <c r="Y215" t="s">
        <v>331</v>
      </c>
      <c r="Z215" s="1" t="s">
        <v>1919</v>
      </c>
      <c r="AA215" s="1" t="s">
        <v>513</v>
      </c>
      <c r="AB215" s="1" t="s">
        <v>1917</v>
      </c>
      <c r="AC215" s="1" t="s">
        <v>1996</v>
      </c>
      <c r="AD215" s="1" t="s">
        <v>1997</v>
      </c>
    </row>
    <row r="216" spans="1:30" ht="25.5" hidden="1">
      <c r="A216" s="30" t="s">
        <v>1921</v>
      </c>
      <c r="B216" s="34" t="s">
        <v>1922</v>
      </c>
      <c r="C216" s="18">
        <v>0</v>
      </c>
      <c r="D216" s="18">
        <v>0</v>
      </c>
      <c r="E216" s="18">
        <v>0</v>
      </c>
      <c r="F216" s="18">
        <v>0</v>
      </c>
      <c r="G216" s="19">
        <v>0</v>
      </c>
      <c r="X216">
        <v>394</v>
      </c>
      <c r="Y216" t="s">
        <v>331</v>
      </c>
      <c r="Z216" s="1" t="s">
        <v>1921</v>
      </c>
      <c r="AA216" s="1" t="s">
        <v>513</v>
      </c>
      <c r="AB216" s="1" t="s">
        <v>1917</v>
      </c>
      <c r="AC216" s="1" t="s">
        <v>1996</v>
      </c>
      <c r="AD216" s="1" t="s">
        <v>1997</v>
      </c>
    </row>
    <row r="217" spans="1:30" ht="25.5" hidden="1">
      <c r="A217" s="30" t="s">
        <v>1923</v>
      </c>
      <c r="B217" s="33" t="s">
        <v>1924</v>
      </c>
      <c r="C217" s="18">
        <v>0</v>
      </c>
      <c r="D217" s="18">
        <v>0</v>
      </c>
      <c r="E217" s="18">
        <v>0</v>
      </c>
      <c r="F217" s="18">
        <v>0</v>
      </c>
      <c r="G217" s="19">
        <v>0</v>
      </c>
      <c r="X217">
        <v>395</v>
      </c>
      <c r="Y217" t="s">
        <v>331</v>
      </c>
      <c r="Z217" s="1" t="s">
        <v>1923</v>
      </c>
      <c r="AA217" s="1" t="s">
        <v>513</v>
      </c>
      <c r="AB217" s="1" t="s">
        <v>863</v>
      </c>
      <c r="AC217" s="1" t="s">
        <v>1999</v>
      </c>
      <c r="AD217" s="1" t="s">
        <v>1997</v>
      </c>
    </row>
    <row r="218" spans="1:31" ht="12.75" hidden="1">
      <c r="A218" s="30" t="s">
        <v>1925</v>
      </c>
      <c r="B218" s="33" t="s">
        <v>1926</v>
      </c>
      <c r="C218" s="18">
        <v>0</v>
      </c>
      <c r="D218" s="18">
        <v>0</v>
      </c>
      <c r="E218" s="18">
        <v>0</v>
      </c>
      <c r="F218" s="18">
        <v>0</v>
      </c>
      <c r="G218" s="19">
        <v>0</v>
      </c>
      <c r="X218">
        <v>396</v>
      </c>
      <c r="Y218" t="s">
        <v>331</v>
      </c>
      <c r="Z218" s="1" t="s">
        <v>1925</v>
      </c>
      <c r="AA218" s="1" t="s">
        <v>513</v>
      </c>
      <c r="AB218" s="1" t="s">
        <v>863</v>
      </c>
      <c r="AC218" s="1" t="s">
        <v>1996</v>
      </c>
      <c r="AD218" s="1" t="s">
        <v>1997</v>
      </c>
      <c r="AE218">
        <f>AE219+AE220+AE221</f>
        <v>0</v>
      </c>
    </row>
    <row r="219" spans="1:30" ht="12.75" hidden="1">
      <c r="A219" s="30" t="s">
        <v>1927</v>
      </c>
      <c r="B219" s="34" t="s">
        <v>1928</v>
      </c>
      <c r="C219" s="18">
        <v>0</v>
      </c>
      <c r="D219" s="18">
        <v>0</v>
      </c>
      <c r="E219" s="18">
        <v>0</v>
      </c>
      <c r="F219" s="18">
        <v>0</v>
      </c>
      <c r="G219" s="19">
        <v>0</v>
      </c>
      <c r="X219">
        <v>397</v>
      </c>
      <c r="Y219" t="s">
        <v>331</v>
      </c>
      <c r="Z219" s="1" t="s">
        <v>1927</v>
      </c>
      <c r="AA219" s="1" t="s">
        <v>513</v>
      </c>
      <c r="AB219" s="1" t="s">
        <v>1925</v>
      </c>
      <c r="AC219" s="1" t="s">
        <v>1996</v>
      </c>
      <c r="AD219" s="1" t="s">
        <v>1997</v>
      </c>
    </row>
    <row r="220" spans="1:30" ht="38.25" hidden="1">
      <c r="A220" s="30" t="s">
        <v>1929</v>
      </c>
      <c r="B220" s="34" t="s">
        <v>1930</v>
      </c>
      <c r="C220" s="18">
        <v>0</v>
      </c>
      <c r="D220" s="18">
        <v>0</v>
      </c>
      <c r="E220" s="18">
        <v>0</v>
      </c>
      <c r="F220" s="18">
        <v>0</v>
      </c>
      <c r="G220" s="19">
        <v>0</v>
      </c>
      <c r="X220">
        <v>398</v>
      </c>
      <c r="Y220" t="s">
        <v>331</v>
      </c>
      <c r="Z220" s="1" t="s">
        <v>1929</v>
      </c>
      <c r="AA220" s="1" t="s">
        <v>513</v>
      </c>
      <c r="AB220" s="1" t="s">
        <v>1925</v>
      </c>
      <c r="AC220" s="1" t="s">
        <v>1996</v>
      </c>
      <c r="AD220" s="1" t="s">
        <v>1997</v>
      </c>
    </row>
    <row r="221" spans="1:30" ht="25.5" hidden="1">
      <c r="A221" s="30" t="s">
        <v>1931</v>
      </c>
      <c r="B221" s="34" t="s">
        <v>1932</v>
      </c>
      <c r="C221" s="18">
        <v>0</v>
      </c>
      <c r="D221" s="18">
        <v>0</v>
      </c>
      <c r="E221" s="18">
        <v>0</v>
      </c>
      <c r="F221" s="18">
        <v>0</v>
      </c>
      <c r="G221" s="19">
        <v>0</v>
      </c>
      <c r="X221">
        <v>399</v>
      </c>
      <c r="Y221" t="s">
        <v>331</v>
      </c>
      <c r="Z221" s="1" t="s">
        <v>1931</v>
      </c>
      <c r="AA221" s="1" t="s">
        <v>513</v>
      </c>
      <c r="AB221" s="1" t="s">
        <v>1925</v>
      </c>
      <c r="AC221" s="1" t="s">
        <v>1996</v>
      </c>
      <c r="AD221" s="1" t="s">
        <v>1997</v>
      </c>
    </row>
    <row r="222" spans="1:31" ht="25.5" hidden="1">
      <c r="A222" s="30" t="s">
        <v>1933</v>
      </c>
      <c r="B222" s="32" t="s">
        <v>1934</v>
      </c>
      <c r="C222" s="18">
        <v>0</v>
      </c>
      <c r="D222" s="18">
        <v>0</v>
      </c>
      <c r="E222" s="18">
        <v>0</v>
      </c>
      <c r="F222" s="18">
        <v>0</v>
      </c>
      <c r="G222" s="19">
        <v>0</v>
      </c>
      <c r="X222">
        <v>400</v>
      </c>
      <c r="Y222" t="s">
        <v>331</v>
      </c>
      <c r="Z222" s="1" t="s">
        <v>1933</v>
      </c>
      <c r="AA222" s="1" t="s">
        <v>513</v>
      </c>
      <c r="AB222" s="1" t="s">
        <v>428</v>
      </c>
      <c r="AC222" s="1" t="s">
        <v>1996</v>
      </c>
      <c r="AD222" s="1" t="s">
        <v>1997</v>
      </c>
      <c r="AE222">
        <f>AE223+AE265+AE277+AE291+AE299+AE311</f>
        <v>0</v>
      </c>
    </row>
    <row r="223" spans="1:31" ht="38.25" hidden="1">
      <c r="A223" s="30" t="s">
        <v>1935</v>
      </c>
      <c r="B223" s="33" t="s">
        <v>1936</v>
      </c>
      <c r="C223" s="18">
        <v>0</v>
      </c>
      <c r="D223" s="18">
        <v>0</v>
      </c>
      <c r="E223" s="18">
        <v>0</v>
      </c>
      <c r="F223" s="18">
        <v>0</v>
      </c>
      <c r="G223" s="19">
        <v>0</v>
      </c>
      <c r="X223">
        <v>401</v>
      </c>
      <c r="Y223" t="s">
        <v>331</v>
      </c>
      <c r="Z223" s="1" t="s">
        <v>1935</v>
      </c>
      <c r="AA223" s="1" t="s">
        <v>513</v>
      </c>
      <c r="AB223" s="1" t="s">
        <v>1933</v>
      </c>
      <c r="AC223" s="1" t="s">
        <v>1996</v>
      </c>
      <c r="AD223" s="1" t="s">
        <v>1997</v>
      </c>
      <c r="AE223">
        <f>AE224+AE229+AE232+AE240+AE241+AE242+AE249+AE255</f>
        <v>0</v>
      </c>
    </row>
    <row r="224" spans="1:31" ht="25.5" hidden="1">
      <c r="A224" s="30" t="s">
        <v>1937</v>
      </c>
      <c r="B224" s="34" t="s">
        <v>1938</v>
      </c>
      <c r="C224" s="18">
        <v>0</v>
      </c>
      <c r="D224" s="18">
        <v>0</v>
      </c>
      <c r="E224" s="18">
        <v>0</v>
      </c>
      <c r="F224" s="18">
        <v>0</v>
      </c>
      <c r="G224" s="19">
        <v>0</v>
      </c>
      <c r="X224">
        <v>402</v>
      </c>
      <c r="Y224" t="s">
        <v>331</v>
      </c>
      <c r="Z224" s="1" t="s">
        <v>1937</v>
      </c>
      <c r="AA224" s="1" t="s">
        <v>513</v>
      </c>
      <c r="AB224" s="1" t="s">
        <v>1935</v>
      </c>
      <c r="AC224" s="1" t="s">
        <v>1996</v>
      </c>
      <c r="AD224" s="1" t="s">
        <v>1997</v>
      </c>
      <c r="AE224">
        <f>AE225+AE226+AE227+AE228</f>
        <v>0</v>
      </c>
    </row>
    <row r="225" spans="1:30" ht="12.75" hidden="1">
      <c r="A225" s="30" t="s">
        <v>1939</v>
      </c>
      <c r="B225" s="35" t="s">
        <v>922</v>
      </c>
      <c r="C225" s="18">
        <v>0</v>
      </c>
      <c r="D225" s="18">
        <v>0</v>
      </c>
      <c r="E225" s="18">
        <v>0</v>
      </c>
      <c r="F225" s="18">
        <v>0</v>
      </c>
      <c r="G225" s="19">
        <v>0</v>
      </c>
      <c r="X225">
        <v>403</v>
      </c>
      <c r="Y225" t="s">
        <v>331</v>
      </c>
      <c r="Z225" s="1" t="s">
        <v>1939</v>
      </c>
      <c r="AA225" s="1" t="s">
        <v>513</v>
      </c>
      <c r="AB225" s="1" t="s">
        <v>1937</v>
      </c>
      <c r="AC225" s="1" t="s">
        <v>1996</v>
      </c>
      <c r="AD225" s="1" t="s">
        <v>1997</v>
      </c>
    </row>
    <row r="226" spans="1:30" ht="25.5" hidden="1">
      <c r="A226" s="30" t="s">
        <v>923</v>
      </c>
      <c r="B226" s="35" t="s">
        <v>924</v>
      </c>
      <c r="C226" s="18">
        <v>0</v>
      </c>
      <c r="D226" s="18">
        <v>0</v>
      </c>
      <c r="E226" s="18">
        <v>0</v>
      </c>
      <c r="F226" s="18">
        <v>0</v>
      </c>
      <c r="G226" s="19">
        <v>0</v>
      </c>
      <c r="X226">
        <v>404</v>
      </c>
      <c r="Y226" t="s">
        <v>331</v>
      </c>
      <c r="Z226" s="1" t="s">
        <v>923</v>
      </c>
      <c r="AA226" s="1" t="s">
        <v>513</v>
      </c>
      <c r="AB226" s="1" t="s">
        <v>1937</v>
      </c>
      <c r="AC226" s="1" t="s">
        <v>1996</v>
      </c>
      <c r="AD226" s="1" t="s">
        <v>1997</v>
      </c>
    </row>
    <row r="227" spans="1:30" ht="25.5" hidden="1">
      <c r="A227" s="30" t="s">
        <v>925</v>
      </c>
      <c r="B227" s="35" t="s">
        <v>926</v>
      </c>
      <c r="C227" s="18">
        <v>0</v>
      </c>
      <c r="D227" s="18">
        <v>0</v>
      </c>
      <c r="E227" s="18">
        <v>0</v>
      </c>
      <c r="F227" s="18">
        <v>0</v>
      </c>
      <c r="G227" s="19">
        <v>0</v>
      </c>
      <c r="X227">
        <v>405</v>
      </c>
      <c r="Y227" t="s">
        <v>331</v>
      </c>
      <c r="Z227" s="1" t="s">
        <v>925</v>
      </c>
      <c r="AA227" s="1" t="s">
        <v>513</v>
      </c>
      <c r="AB227" s="1" t="s">
        <v>1937</v>
      </c>
      <c r="AC227" s="1" t="s">
        <v>1996</v>
      </c>
      <c r="AD227" s="1" t="s">
        <v>1997</v>
      </c>
    </row>
    <row r="228" spans="1:30" ht="25.5" hidden="1">
      <c r="A228" s="30" t="s">
        <v>927</v>
      </c>
      <c r="B228" s="35" t="s">
        <v>928</v>
      </c>
      <c r="C228" s="18">
        <v>0</v>
      </c>
      <c r="D228" s="18">
        <v>0</v>
      </c>
      <c r="E228" s="18">
        <v>0</v>
      </c>
      <c r="F228" s="18">
        <v>0</v>
      </c>
      <c r="G228" s="19">
        <v>0</v>
      </c>
      <c r="X228">
        <v>406</v>
      </c>
      <c r="Y228" t="s">
        <v>331</v>
      </c>
      <c r="Z228" s="1" t="s">
        <v>927</v>
      </c>
      <c r="AA228" s="1" t="s">
        <v>513</v>
      </c>
      <c r="AB228" s="1" t="s">
        <v>1937</v>
      </c>
      <c r="AC228" s="1" t="s">
        <v>1996</v>
      </c>
      <c r="AD228" s="1" t="s">
        <v>1997</v>
      </c>
    </row>
    <row r="229" spans="1:31" ht="12.75" hidden="1">
      <c r="A229" s="30" t="s">
        <v>929</v>
      </c>
      <c r="B229" s="34" t="s">
        <v>930</v>
      </c>
      <c r="C229" s="18">
        <v>0</v>
      </c>
      <c r="D229" s="18">
        <v>0</v>
      </c>
      <c r="E229" s="18">
        <v>0</v>
      </c>
      <c r="F229" s="18">
        <v>0</v>
      </c>
      <c r="G229" s="19">
        <v>0</v>
      </c>
      <c r="X229">
        <v>407</v>
      </c>
      <c r="Y229" t="s">
        <v>331</v>
      </c>
      <c r="Z229" s="1" t="s">
        <v>929</v>
      </c>
      <c r="AA229" s="1" t="s">
        <v>513</v>
      </c>
      <c r="AB229" s="1" t="s">
        <v>1935</v>
      </c>
      <c r="AC229" s="1" t="s">
        <v>1996</v>
      </c>
      <c r="AD229" s="1" t="s">
        <v>1997</v>
      </c>
      <c r="AE229">
        <f>AE230+AE231</f>
        <v>0</v>
      </c>
    </row>
    <row r="230" spans="1:30" ht="25.5" hidden="1">
      <c r="A230" s="30" t="s">
        <v>931</v>
      </c>
      <c r="B230" s="35" t="s">
        <v>932</v>
      </c>
      <c r="C230" s="18">
        <v>0</v>
      </c>
      <c r="D230" s="18">
        <v>0</v>
      </c>
      <c r="E230" s="18">
        <v>0</v>
      </c>
      <c r="F230" s="18">
        <v>0</v>
      </c>
      <c r="G230" s="19">
        <v>0</v>
      </c>
      <c r="X230">
        <v>408</v>
      </c>
      <c r="Y230" t="s">
        <v>331</v>
      </c>
      <c r="Z230" s="1" t="s">
        <v>931</v>
      </c>
      <c r="AA230" s="1" t="s">
        <v>513</v>
      </c>
      <c r="AB230" s="1" t="s">
        <v>929</v>
      </c>
      <c r="AC230" s="1" t="s">
        <v>1996</v>
      </c>
      <c r="AD230" s="1" t="s">
        <v>1997</v>
      </c>
    </row>
    <row r="231" spans="1:30" ht="25.5" hidden="1">
      <c r="A231" s="30" t="s">
        <v>933</v>
      </c>
      <c r="B231" s="35" t="s">
        <v>934</v>
      </c>
      <c r="C231" s="18">
        <v>0</v>
      </c>
      <c r="D231" s="18">
        <v>0</v>
      </c>
      <c r="E231" s="18">
        <v>0</v>
      </c>
      <c r="F231" s="18">
        <v>0</v>
      </c>
      <c r="G231" s="19">
        <v>0</v>
      </c>
      <c r="X231">
        <v>409</v>
      </c>
      <c r="Y231" t="s">
        <v>331</v>
      </c>
      <c r="Z231" s="1" t="s">
        <v>933</v>
      </c>
      <c r="AA231" s="1" t="s">
        <v>513</v>
      </c>
      <c r="AB231" s="1" t="s">
        <v>929</v>
      </c>
      <c r="AC231" s="1" t="s">
        <v>1996</v>
      </c>
      <c r="AD231" s="1" t="s">
        <v>1997</v>
      </c>
    </row>
    <row r="232" spans="1:31" ht="25.5" hidden="1">
      <c r="A232" s="30" t="s">
        <v>935</v>
      </c>
      <c r="B232" s="34" t="s">
        <v>936</v>
      </c>
      <c r="C232" s="18">
        <v>0</v>
      </c>
      <c r="D232" s="18">
        <v>0</v>
      </c>
      <c r="E232" s="18">
        <v>0</v>
      </c>
      <c r="F232" s="18">
        <v>0</v>
      </c>
      <c r="G232" s="19">
        <v>0</v>
      </c>
      <c r="X232">
        <v>410</v>
      </c>
      <c r="Y232" t="s">
        <v>331</v>
      </c>
      <c r="Z232" s="1" t="s">
        <v>935</v>
      </c>
      <c r="AA232" s="1" t="s">
        <v>513</v>
      </c>
      <c r="AB232" s="1" t="s">
        <v>1935</v>
      </c>
      <c r="AC232" s="1" t="s">
        <v>1996</v>
      </c>
      <c r="AD232" s="1" t="s">
        <v>1997</v>
      </c>
      <c r="AE232">
        <f>AE233+AE234+AE235+AE236+AE237+AE238+AE239</f>
        <v>0</v>
      </c>
    </row>
    <row r="233" spans="1:30" ht="51" hidden="1">
      <c r="A233" s="30" t="s">
        <v>937</v>
      </c>
      <c r="B233" s="35" t="s">
        <v>938</v>
      </c>
      <c r="C233" s="18">
        <v>0</v>
      </c>
      <c r="D233" s="18">
        <v>0</v>
      </c>
      <c r="E233" s="18">
        <v>0</v>
      </c>
      <c r="F233" s="18">
        <v>0</v>
      </c>
      <c r="G233" s="19">
        <v>0</v>
      </c>
      <c r="X233">
        <v>411</v>
      </c>
      <c r="Y233" t="s">
        <v>331</v>
      </c>
      <c r="Z233" s="1" t="s">
        <v>937</v>
      </c>
      <c r="AA233" s="1" t="s">
        <v>513</v>
      </c>
      <c r="AB233" s="1" t="s">
        <v>935</v>
      </c>
      <c r="AC233" s="1" t="s">
        <v>1996</v>
      </c>
      <c r="AD233" s="1" t="s">
        <v>1997</v>
      </c>
    </row>
    <row r="234" spans="1:30" ht="25.5" hidden="1">
      <c r="A234" s="30" t="s">
        <v>939</v>
      </c>
      <c r="B234" s="35" t="s">
        <v>940</v>
      </c>
      <c r="C234" s="18">
        <v>0</v>
      </c>
      <c r="D234" s="18">
        <v>0</v>
      </c>
      <c r="E234" s="18">
        <v>0</v>
      </c>
      <c r="F234" s="18">
        <v>0</v>
      </c>
      <c r="G234" s="19">
        <v>0</v>
      </c>
      <c r="X234">
        <v>412</v>
      </c>
      <c r="Y234" t="s">
        <v>331</v>
      </c>
      <c r="Z234" s="1" t="s">
        <v>939</v>
      </c>
      <c r="AA234" s="1" t="s">
        <v>513</v>
      </c>
      <c r="AB234" s="1" t="s">
        <v>935</v>
      </c>
      <c r="AC234" s="1" t="s">
        <v>1996</v>
      </c>
      <c r="AD234" s="1" t="s">
        <v>1997</v>
      </c>
    </row>
    <row r="235" spans="1:30" ht="38.25" hidden="1">
      <c r="A235" s="30" t="s">
        <v>941</v>
      </c>
      <c r="B235" s="35" t="s">
        <v>942</v>
      </c>
      <c r="C235" s="18">
        <v>0</v>
      </c>
      <c r="D235" s="18">
        <v>0</v>
      </c>
      <c r="E235" s="18">
        <v>0</v>
      </c>
      <c r="F235" s="18">
        <v>0</v>
      </c>
      <c r="G235" s="19">
        <v>0</v>
      </c>
      <c r="X235">
        <v>413</v>
      </c>
      <c r="Y235" t="s">
        <v>331</v>
      </c>
      <c r="Z235" s="1" t="s">
        <v>941</v>
      </c>
      <c r="AA235" s="1" t="s">
        <v>513</v>
      </c>
      <c r="AB235" s="1" t="s">
        <v>935</v>
      </c>
      <c r="AC235" s="1" t="s">
        <v>1996</v>
      </c>
      <c r="AD235" s="1" t="s">
        <v>1997</v>
      </c>
    </row>
    <row r="236" spans="1:30" ht="38.25" hidden="1">
      <c r="A236" s="30" t="s">
        <v>943</v>
      </c>
      <c r="B236" s="35" t="s">
        <v>944</v>
      </c>
      <c r="C236" s="18">
        <v>0</v>
      </c>
      <c r="D236" s="18">
        <v>0</v>
      </c>
      <c r="E236" s="18">
        <v>0</v>
      </c>
      <c r="F236" s="18">
        <v>0</v>
      </c>
      <c r="G236" s="19">
        <v>0</v>
      </c>
      <c r="X236">
        <v>414</v>
      </c>
      <c r="Y236" t="s">
        <v>331</v>
      </c>
      <c r="Z236" s="1" t="s">
        <v>943</v>
      </c>
      <c r="AA236" s="1" t="s">
        <v>513</v>
      </c>
      <c r="AB236" s="1" t="s">
        <v>935</v>
      </c>
      <c r="AC236" s="1" t="s">
        <v>1996</v>
      </c>
      <c r="AD236" s="1" t="s">
        <v>1997</v>
      </c>
    </row>
    <row r="237" spans="1:30" ht="38.25" hidden="1">
      <c r="A237" s="30" t="s">
        <v>945</v>
      </c>
      <c r="B237" s="35" t="s">
        <v>946</v>
      </c>
      <c r="C237" s="18">
        <v>0</v>
      </c>
      <c r="D237" s="18">
        <v>0</v>
      </c>
      <c r="E237" s="18">
        <v>0</v>
      </c>
      <c r="F237" s="18">
        <v>0</v>
      </c>
      <c r="G237" s="19">
        <v>0</v>
      </c>
      <c r="X237">
        <v>415</v>
      </c>
      <c r="Y237" t="s">
        <v>331</v>
      </c>
      <c r="Z237" s="1" t="s">
        <v>945</v>
      </c>
      <c r="AA237" s="1" t="s">
        <v>513</v>
      </c>
      <c r="AB237" s="1" t="s">
        <v>935</v>
      </c>
      <c r="AC237" s="1" t="s">
        <v>1996</v>
      </c>
      <c r="AD237" s="1" t="s">
        <v>1997</v>
      </c>
    </row>
    <row r="238" spans="1:30" ht="51" hidden="1">
      <c r="A238" s="30" t="s">
        <v>947</v>
      </c>
      <c r="B238" s="35" t="s">
        <v>948</v>
      </c>
      <c r="C238" s="18">
        <v>0</v>
      </c>
      <c r="D238" s="18">
        <v>0</v>
      </c>
      <c r="E238" s="18">
        <v>0</v>
      </c>
      <c r="F238" s="18">
        <v>0</v>
      </c>
      <c r="G238" s="19">
        <v>0</v>
      </c>
      <c r="X238">
        <v>416</v>
      </c>
      <c r="Y238" t="s">
        <v>331</v>
      </c>
      <c r="Z238" s="1" t="s">
        <v>947</v>
      </c>
      <c r="AA238" s="1" t="s">
        <v>513</v>
      </c>
      <c r="AB238" s="1" t="s">
        <v>935</v>
      </c>
      <c r="AC238" s="1" t="s">
        <v>1996</v>
      </c>
      <c r="AD238" s="1" t="s">
        <v>1997</v>
      </c>
    </row>
    <row r="239" spans="1:30" ht="12.75" hidden="1">
      <c r="A239" s="30" t="s">
        <v>949</v>
      </c>
      <c r="B239" s="35" t="s">
        <v>950</v>
      </c>
      <c r="C239" s="18">
        <v>0</v>
      </c>
      <c r="D239" s="18">
        <v>0</v>
      </c>
      <c r="E239" s="18">
        <v>0</v>
      </c>
      <c r="F239" s="18">
        <v>0</v>
      </c>
      <c r="G239" s="19">
        <v>0</v>
      </c>
      <c r="X239">
        <v>417</v>
      </c>
      <c r="Y239" t="s">
        <v>331</v>
      </c>
      <c r="Z239" s="1" t="s">
        <v>949</v>
      </c>
      <c r="AA239" s="1" t="s">
        <v>513</v>
      </c>
      <c r="AB239" s="1" t="s">
        <v>935</v>
      </c>
      <c r="AC239" s="1" t="s">
        <v>1996</v>
      </c>
      <c r="AD239" s="1" t="s">
        <v>1997</v>
      </c>
    </row>
    <row r="240" spans="1:30" ht="25.5" hidden="1">
      <c r="A240" s="30" t="s">
        <v>951</v>
      </c>
      <c r="B240" s="34" t="s">
        <v>952</v>
      </c>
      <c r="C240" s="18">
        <v>0</v>
      </c>
      <c r="D240" s="18">
        <v>0</v>
      </c>
      <c r="E240" s="18">
        <v>0</v>
      </c>
      <c r="F240" s="18">
        <v>0</v>
      </c>
      <c r="G240" s="19">
        <v>0</v>
      </c>
      <c r="X240">
        <v>418</v>
      </c>
      <c r="Y240" t="s">
        <v>331</v>
      </c>
      <c r="Z240" s="1" t="s">
        <v>951</v>
      </c>
      <c r="AA240" s="1" t="s">
        <v>513</v>
      </c>
      <c r="AB240" s="1" t="s">
        <v>1935</v>
      </c>
      <c r="AC240" s="1" t="s">
        <v>1996</v>
      </c>
      <c r="AD240" s="1" t="s">
        <v>1997</v>
      </c>
    </row>
    <row r="241" spans="1:30" ht="25.5" hidden="1">
      <c r="A241" s="30" t="s">
        <v>953</v>
      </c>
      <c r="B241" s="34" t="s">
        <v>1209</v>
      </c>
      <c r="C241" s="18">
        <v>0</v>
      </c>
      <c r="D241" s="18">
        <v>0</v>
      </c>
      <c r="E241" s="18">
        <v>0</v>
      </c>
      <c r="F241" s="18">
        <v>0</v>
      </c>
      <c r="G241" s="19">
        <v>0</v>
      </c>
      <c r="X241">
        <v>419</v>
      </c>
      <c r="Y241" t="s">
        <v>331</v>
      </c>
      <c r="Z241" s="1" t="s">
        <v>953</v>
      </c>
      <c r="AA241" s="1" t="s">
        <v>513</v>
      </c>
      <c r="AB241" s="1" t="s">
        <v>1935</v>
      </c>
      <c r="AC241" s="1" t="s">
        <v>1996</v>
      </c>
      <c r="AD241" s="1" t="s">
        <v>1997</v>
      </c>
    </row>
    <row r="242" spans="1:31" ht="51" hidden="1">
      <c r="A242" s="30" t="s">
        <v>1210</v>
      </c>
      <c r="B242" s="34" t="s">
        <v>1211</v>
      </c>
      <c r="C242" s="18">
        <v>0</v>
      </c>
      <c r="D242" s="18">
        <v>0</v>
      </c>
      <c r="E242" s="18">
        <v>0</v>
      </c>
      <c r="F242" s="18">
        <v>0</v>
      </c>
      <c r="G242" s="19">
        <v>0</v>
      </c>
      <c r="X242">
        <v>420</v>
      </c>
      <c r="Y242" t="s">
        <v>331</v>
      </c>
      <c r="Z242" s="1" t="s">
        <v>1210</v>
      </c>
      <c r="AA242" s="1" t="s">
        <v>513</v>
      </c>
      <c r="AB242" s="1" t="s">
        <v>1935</v>
      </c>
      <c r="AC242" s="1" t="s">
        <v>1996</v>
      </c>
      <c r="AD242" s="1" t="s">
        <v>1997</v>
      </c>
      <c r="AE242">
        <f>AE243+AE244+AE245+AE246+AE247+AE248</f>
        <v>0</v>
      </c>
    </row>
    <row r="243" spans="1:30" ht="38.25" hidden="1">
      <c r="A243" s="30" t="s">
        <v>1212</v>
      </c>
      <c r="B243" s="35" t="s">
        <v>1213</v>
      </c>
      <c r="C243" s="18">
        <v>0</v>
      </c>
      <c r="D243" s="18">
        <v>0</v>
      </c>
      <c r="E243" s="18">
        <v>0</v>
      </c>
      <c r="F243" s="18">
        <v>0</v>
      </c>
      <c r="G243" s="19">
        <v>0</v>
      </c>
      <c r="X243">
        <v>421</v>
      </c>
      <c r="Y243" t="s">
        <v>331</v>
      </c>
      <c r="Z243" s="1" t="s">
        <v>1212</v>
      </c>
      <c r="AA243" s="1" t="s">
        <v>513</v>
      </c>
      <c r="AB243" s="1" t="s">
        <v>1210</v>
      </c>
      <c r="AC243" s="1" t="s">
        <v>1996</v>
      </c>
      <c r="AD243" s="1" t="s">
        <v>1997</v>
      </c>
    </row>
    <row r="244" spans="1:30" ht="51" hidden="1">
      <c r="A244" s="30" t="s">
        <v>1214</v>
      </c>
      <c r="B244" s="35" t="s">
        <v>1215</v>
      </c>
      <c r="C244" s="18">
        <v>0</v>
      </c>
      <c r="D244" s="18">
        <v>0</v>
      </c>
      <c r="E244" s="18">
        <v>0</v>
      </c>
      <c r="F244" s="18">
        <v>0</v>
      </c>
      <c r="G244" s="19">
        <v>0</v>
      </c>
      <c r="X244">
        <v>422</v>
      </c>
      <c r="Y244" t="s">
        <v>331</v>
      </c>
      <c r="Z244" s="1" t="s">
        <v>1214</v>
      </c>
      <c r="AA244" s="1" t="s">
        <v>513</v>
      </c>
      <c r="AB244" s="1" t="s">
        <v>1210</v>
      </c>
      <c r="AC244" s="1" t="s">
        <v>1996</v>
      </c>
      <c r="AD244" s="1" t="s">
        <v>1997</v>
      </c>
    </row>
    <row r="245" spans="1:30" ht="51" hidden="1">
      <c r="A245" s="30" t="s">
        <v>1216</v>
      </c>
      <c r="B245" s="35" t="s">
        <v>1217</v>
      </c>
      <c r="C245" s="18">
        <v>0</v>
      </c>
      <c r="D245" s="18">
        <v>0</v>
      </c>
      <c r="E245" s="18">
        <v>0</v>
      </c>
      <c r="F245" s="18">
        <v>0</v>
      </c>
      <c r="G245" s="19">
        <v>0</v>
      </c>
      <c r="X245">
        <v>423</v>
      </c>
      <c r="Y245" t="s">
        <v>331</v>
      </c>
      <c r="Z245" s="1" t="s">
        <v>1216</v>
      </c>
      <c r="AA245" s="1" t="s">
        <v>513</v>
      </c>
      <c r="AB245" s="1" t="s">
        <v>1210</v>
      </c>
      <c r="AC245" s="1" t="s">
        <v>1996</v>
      </c>
      <c r="AD245" s="1" t="s">
        <v>1997</v>
      </c>
    </row>
    <row r="246" spans="1:30" ht="38.25" hidden="1">
      <c r="A246" s="30" t="s">
        <v>1218</v>
      </c>
      <c r="B246" s="35" t="s">
        <v>1219</v>
      </c>
      <c r="C246" s="18">
        <v>0</v>
      </c>
      <c r="D246" s="18">
        <v>0</v>
      </c>
      <c r="E246" s="18">
        <v>0</v>
      </c>
      <c r="F246" s="18">
        <v>0</v>
      </c>
      <c r="G246" s="19">
        <v>0</v>
      </c>
      <c r="X246">
        <v>424</v>
      </c>
      <c r="Y246" t="s">
        <v>331</v>
      </c>
      <c r="Z246" s="1" t="s">
        <v>1218</v>
      </c>
      <c r="AA246" s="1" t="s">
        <v>513</v>
      </c>
      <c r="AB246" s="1" t="s">
        <v>1210</v>
      </c>
      <c r="AC246" s="1" t="s">
        <v>1996</v>
      </c>
      <c r="AD246" s="1" t="s">
        <v>1997</v>
      </c>
    </row>
    <row r="247" spans="1:30" ht="51" hidden="1">
      <c r="A247" s="30" t="s">
        <v>1220</v>
      </c>
      <c r="B247" s="35" t="s">
        <v>1221</v>
      </c>
      <c r="C247" s="18">
        <v>0</v>
      </c>
      <c r="D247" s="18">
        <v>0</v>
      </c>
      <c r="E247" s="18">
        <v>0</v>
      </c>
      <c r="F247" s="18">
        <v>0</v>
      </c>
      <c r="G247" s="19">
        <v>0</v>
      </c>
      <c r="X247">
        <v>425</v>
      </c>
      <c r="Y247" t="s">
        <v>331</v>
      </c>
      <c r="Z247" s="1" t="s">
        <v>1220</v>
      </c>
      <c r="AA247" s="1" t="s">
        <v>513</v>
      </c>
      <c r="AB247" s="1" t="s">
        <v>1210</v>
      </c>
      <c r="AC247" s="1" t="s">
        <v>1996</v>
      </c>
      <c r="AD247" s="1" t="s">
        <v>1997</v>
      </c>
    </row>
    <row r="248" spans="1:30" ht="51" hidden="1">
      <c r="A248" s="30" t="s">
        <v>1222</v>
      </c>
      <c r="B248" s="35" t="s">
        <v>1223</v>
      </c>
      <c r="C248" s="18">
        <v>0</v>
      </c>
      <c r="D248" s="18">
        <v>0</v>
      </c>
      <c r="E248" s="18">
        <v>0</v>
      </c>
      <c r="F248" s="18">
        <v>0</v>
      </c>
      <c r="G248" s="19">
        <v>0</v>
      </c>
      <c r="X248">
        <v>426</v>
      </c>
      <c r="Y248" t="s">
        <v>331</v>
      </c>
      <c r="Z248" s="1" t="s">
        <v>1222</v>
      </c>
      <c r="AA248" s="1" t="s">
        <v>513</v>
      </c>
      <c r="AB248" s="1" t="s">
        <v>1210</v>
      </c>
      <c r="AC248" s="1" t="s">
        <v>1996</v>
      </c>
      <c r="AD248" s="1" t="s">
        <v>1997</v>
      </c>
    </row>
    <row r="249" spans="1:31" ht="38.25" hidden="1">
      <c r="A249" s="30" t="s">
        <v>1224</v>
      </c>
      <c r="B249" s="34" t="s">
        <v>1225</v>
      </c>
      <c r="C249" s="18">
        <v>0</v>
      </c>
      <c r="D249" s="18">
        <v>0</v>
      </c>
      <c r="E249" s="18">
        <v>0</v>
      </c>
      <c r="F249" s="18">
        <v>0</v>
      </c>
      <c r="G249" s="19">
        <v>0</v>
      </c>
      <c r="X249">
        <v>427</v>
      </c>
      <c r="Y249" t="s">
        <v>331</v>
      </c>
      <c r="Z249" s="1" t="s">
        <v>1224</v>
      </c>
      <c r="AA249" s="1" t="s">
        <v>513</v>
      </c>
      <c r="AB249" s="1" t="s">
        <v>1935</v>
      </c>
      <c r="AC249" s="1" t="s">
        <v>1996</v>
      </c>
      <c r="AD249" s="1" t="s">
        <v>1997</v>
      </c>
      <c r="AE249">
        <f>AE250+AE251+AE252+AE253+AE254</f>
        <v>0</v>
      </c>
    </row>
    <row r="250" spans="1:30" ht="12.75" hidden="1">
      <c r="A250" s="30" t="s">
        <v>1226</v>
      </c>
      <c r="B250" s="35" t="s">
        <v>1227</v>
      </c>
      <c r="C250" s="18">
        <v>0</v>
      </c>
      <c r="D250" s="18">
        <v>0</v>
      </c>
      <c r="E250" s="18">
        <v>0</v>
      </c>
      <c r="F250" s="18">
        <v>0</v>
      </c>
      <c r="G250" s="19">
        <v>0</v>
      </c>
      <c r="X250">
        <v>428</v>
      </c>
      <c r="Y250" t="s">
        <v>331</v>
      </c>
      <c r="Z250" s="1" t="s">
        <v>1226</v>
      </c>
      <c r="AA250" s="1" t="s">
        <v>513</v>
      </c>
      <c r="AB250" s="1" t="s">
        <v>1224</v>
      </c>
      <c r="AC250" s="1" t="s">
        <v>1996</v>
      </c>
      <c r="AD250" s="1" t="s">
        <v>1997</v>
      </c>
    </row>
    <row r="251" spans="1:30" ht="25.5" hidden="1">
      <c r="A251" s="30" t="s">
        <v>1228</v>
      </c>
      <c r="B251" s="35" t="s">
        <v>1229</v>
      </c>
      <c r="C251" s="18">
        <v>0</v>
      </c>
      <c r="D251" s="18">
        <v>0</v>
      </c>
      <c r="E251" s="18">
        <v>0</v>
      </c>
      <c r="F251" s="18">
        <v>0</v>
      </c>
      <c r="G251" s="19">
        <v>0</v>
      </c>
      <c r="X251">
        <v>429</v>
      </c>
      <c r="Y251" t="s">
        <v>331</v>
      </c>
      <c r="Z251" s="1" t="s">
        <v>1228</v>
      </c>
      <c r="AA251" s="1" t="s">
        <v>513</v>
      </c>
      <c r="AB251" s="1" t="s">
        <v>1224</v>
      </c>
      <c r="AC251" s="1" t="s">
        <v>1996</v>
      </c>
      <c r="AD251" s="1" t="s">
        <v>1997</v>
      </c>
    </row>
    <row r="252" spans="1:30" ht="25.5" hidden="1">
      <c r="A252" s="30" t="s">
        <v>1230</v>
      </c>
      <c r="B252" s="35" t="s">
        <v>1231</v>
      </c>
      <c r="C252" s="18">
        <v>0</v>
      </c>
      <c r="D252" s="18">
        <v>0</v>
      </c>
      <c r="E252" s="18">
        <v>0</v>
      </c>
      <c r="F252" s="18">
        <v>0</v>
      </c>
      <c r="G252" s="19">
        <v>0</v>
      </c>
      <c r="X252">
        <v>430</v>
      </c>
      <c r="Y252" t="s">
        <v>331</v>
      </c>
      <c r="Z252" s="1" t="s">
        <v>1230</v>
      </c>
      <c r="AA252" s="1" t="s">
        <v>513</v>
      </c>
      <c r="AB252" s="1" t="s">
        <v>1224</v>
      </c>
      <c r="AC252" s="1" t="s">
        <v>1996</v>
      </c>
      <c r="AD252" s="1" t="s">
        <v>1997</v>
      </c>
    </row>
    <row r="253" spans="1:30" ht="25.5" hidden="1">
      <c r="A253" s="30" t="s">
        <v>1232</v>
      </c>
      <c r="B253" s="35" t="s">
        <v>1233</v>
      </c>
      <c r="C253" s="18">
        <v>0</v>
      </c>
      <c r="D253" s="18">
        <v>0</v>
      </c>
      <c r="E253" s="18">
        <v>0</v>
      </c>
      <c r="F253" s="18">
        <v>0</v>
      </c>
      <c r="G253" s="19">
        <v>0</v>
      </c>
      <c r="X253">
        <v>431</v>
      </c>
      <c r="Y253" t="s">
        <v>331</v>
      </c>
      <c r="Z253" s="1" t="s">
        <v>1232</v>
      </c>
      <c r="AA253" s="1" t="s">
        <v>513</v>
      </c>
      <c r="AB253" s="1" t="s">
        <v>1224</v>
      </c>
      <c r="AC253" s="1" t="s">
        <v>1996</v>
      </c>
      <c r="AD253" s="1" t="s">
        <v>1997</v>
      </c>
    </row>
    <row r="254" spans="1:30" ht="51" hidden="1">
      <c r="A254" s="30" t="s">
        <v>1234</v>
      </c>
      <c r="B254" s="35" t="s">
        <v>1235</v>
      </c>
      <c r="C254" s="18">
        <v>0</v>
      </c>
      <c r="D254" s="18">
        <v>0</v>
      </c>
      <c r="E254" s="18">
        <v>0</v>
      </c>
      <c r="F254" s="18">
        <v>0</v>
      </c>
      <c r="G254" s="19">
        <v>0</v>
      </c>
      <c r="X254">
        <v>432</v>
      </c>
      <c r="Y254" t="s">
        <v>331</v>
      </c>
      <c r="Z254" s="1" t="s">
        <v>1234</v>
      </c>
      <c r="AA254" s="1" t="s">
        <v>513</v>
      </c>
      <c r="AB254" s="1" t="s">
        <v>1224</v>
      </c>
      <c r="AC254" s="1" t="s">
        <v>1996</v>
      </c>
      <c r="AD254" s="1" t="s">
        <v>1997</v>
      </c>
    </row>
    <row r="255" spans="1:31" ht="25.5" hidden="1">
      <c r="A255" s="30" t="s">
        <v>1236</v>
      </c>
      <c r="B255" s="34" t="s">
        <v>1237</v>
      </c>
      <c r="C255" s="18">
        <v>0</v>
      </c>
      <c r="D255" s="18">
        <v>0</v>
      </c>
      <c r="E255" s="18">
        <v>0</v>
      </c>
      <c r="F255" s="18">
        <v>0</v>
      </c>
      <c r="G255" s="19">
        <v>0</v>
      </c>
      <c r="X255">
        <v>433</v>
      </c>
      <c r="Y255" t="s">
        <v>331</v>
      </c>
      <c r="Z255" s="1" t="s">
        <v>1236</v>
      </c>
      <c r="AA255" s="1" t="s">
        <v>513</v>
      </c>
      <c r="AB255" s="1" t="s">
        <v>1935</v>
      </c>
      <c r="AC255" s="1" t="s">
        <v>1996</v>
      </c>
      <c r="AD255" s="1" t="s">
        <v>1997</v>
      </c>
      <c r="AE255">
        <f>AE256+AE257+AE258+AE259+AE260+AE261+AE262+AE263+AE264</f>
        <v>0</v>
      </c>
    </row>
    <row r="256" spans="1:30" ht="25.5" hidden="1">
      <c r="A256" s="30" t="s">
        <v>1238</v>
      </c>
      <c r="B256" s="35" t="s">
        <v>1239</v>
      </c>
      <c r="C256" s="18">
        <v>0</v>
      </c>
      <c r="D256" s="18">
        <v>0</v>
      </c>
      <c r="E256" s="18">
        <v>0</v>
      </c>
      <c r="F256" s="18">
        <v>0</v>
      </c>
      <c r="G256" s="19">
        <v>0</v>
      </c>
      <c r="X256">
        <v>434</v>
      </c>
      <c r="Y256" t="s">
        <v>331</v>
      </c>
      <c r="Z256" s="1" t="s">
        <v>1238</v>
      </c>
      <c r="AA256" s="1" t="s">
        <v>513</v>
      </c>
      <c r="AB256" s="1" t="s">
        <v>1236</v>
      </c>
      <c r="AC256" s="1" t="s">
        <v>1996</v>
      </c>
      <c r="AD256" s="1" t="s">
        <v>1997</v>
      </c>
    </row>
    <row r="257" spans="1:30" ht="12.75" hidden="1">
      <c r="A257" s="30" t="s">
        <v>1240</v>
      </c>
      <c r="B257" s="35" t="s">
        <v>1241</v>
      </c>
      <c r="C257" s="18">
        <v>0</v>
      </c>
      <c r="D257" s="18">
        <v>0</v>
      </c>
      <c r="E257" s="18">
        <v>0</v>
      </c>
      <c r="F257" s="18">
        <v>0</v>
      </c>
      <c r="G257" s="19">
        <v>0</v>
      </c>
      <c r="X257">
        <v>435</v>
      </c>
      <c r="Y257" t="s">
        <v>331</v>
      </c>
      <c r="Z257" s="1" t="s">
        <v>1240</v>
      </c>
      <c r="AA257" s="1" t="s">
        <v>513</v>
      </c>
      <c r="AB257" s="1" t="s">
        <v>1236</v>
      </c>
      <c r="AC257" s="1" t="s">
        <v>1996</v>
      </c>
      <c r="AD257" s="1" t="s">
        <v>1997</v>
      </c>
    </row>
    <row r="258" spans="1:30" ht="25.5" hidden="1">
      <c r="A258" s="30" t="s">
        <v>1242</v>
      </c>
      <c r="B258" s="35" t="s">
        <v>97</v>
      </c>
      <c r="C258" s="18">
        <v>0</v>
      </c>
      <c r="D258" s="18">
        <v>0</v>
      </c>
      <c r="E258" s="18">
        <v>0</v>
      </c>
      <c r="F258" s="18">
        <v>0</v>
      </c>
      <c r="G258" s="19">
        <v>0</v>
      </c>
      <c r="X258">
        <v>436</v>
      </c>
      <c r="Y258" t="s">
        <v>331</v>
      </c>
      <c r="Z258" s="1" t="s">
        <v>1242</v>
      </c>
      <c r="AA258" s="1" t="s">
        <v>513</v>
      </c>
      <c r="AB258" s="1" t="s">
        <v>1236</v>
      </c>
      <c r="AC258" s="1" t="s">
        <v>1996</v>
      </c>
      <c r="AD258" s="1" t="s">
        <v>1997</v>
      </c>
    </row>
    <row r="259" spans="1:30" ht="25.5" hidden="1">
      <c r="A259" s="30" t="s">
        <v>98</v>
      </c>
      <c r="B259" s="35" t="s">
        <v>99</v>
      </c>
      <c r="C259" s="18">
        <v>0</v>
      </c>
      <c r="D259" s="18">
        <v>0</v>
      </c>
      <c r="E259" s="18">
        <v>0</v>
      </c>
      <c r="F259" s="18">
        <v>0</v>
      </c>
      <c r="G259" s="19">
        <v>0</v>
      </c>
      <c r="X259">
        <v>437</v>
      </c>
      <c r="Y259" t="s">
        <v>331</v>
      </c>
      <c r="Z259" s="1" t="s">
        <v>98</v>
      </c>
      <c r="AA259" s="1" t="s">
        <v>513</v>
      </c>
      <c r="AB259" s="1" t="s">
        <v>1236</v>
      </c>
      <c r="AC259" s="1" t="s">
        <v>1998</v>
      </c>
      <c r="AD259" s="1" t="s">
        <v>1997</v>
      </c>
    </row>
    <row r="260" spans="1:30" ht="25.5" hidden="1">
      <c r="A260" s="30" t="s">
        <v>100</v>
      </c>
      <c r="B260" s="35" t="s">
        <v>101</v>
      </c>
      <c r="C260" s="18">
        <v>0</v>
      </c>
      <c r="D260" s="18">
        <v>0</v>
      </c>
      <c r="E260" s="18">
        <v>0</v>
      </c>
      <c r="F260" s="18">
        <v>0</v>
      </c>
      <c r="G260" s="19">
        <v>0</v>
      </c>
      <c r="X260">
        <v>438</v>
      </c>
      <c r="Y260" t="s">
        <v>331</v>
      </c>
      <c r="Z260" s="1" t="s">
        <v>100</v>
      </c>
      <c r="AA260" s="1" t="s">
        <v>513</v>
      </c>
      <c r="AB260" s="1" t="s">
        <v>1236</v>
      </c>
      <c r="AC260" s="1" t="s">
        <v>1996</v>
      </c>
      <c r="AD260" s="1" t="s">
        <v>1997</v>
      </c>
    </row>
    <row r="261" spans="1:30" ht="25.5" hidden="1">
      <c r="A261" s="30" t="s">
        <v>102</v>
      </c>
      <c r="B261" s="35" t="s">
        <v>103</v>
      </c>
      <c r="C261" s="18">
        <v>0</v>
      </c>
      <c r="D261" s="18">
        <v>0</v>
      </c>
      <c r="E261" s="18">
        <v>0</v>
      </c>
      <c r="F261" s="18">
        <v>0</v>
      </c>
      <c r="G261" s="19">
        <v>0</v>
      </c>
      <c r="X261">
        <v>439</v>
      </c>
      <c r="Y261" t="s">
        <v>331</v>
      </c>
      <c r="Z261" s="1" t="s">
        <v>102</v>
      </c>
      <c r="AA261" s="1" t="s">
        <v>513</v>
      </c>
      <c r="AB261" s="1" t="s">
        <v>1236</v>
      </c>
      <c r="AC261" s="1" t="s">
        <v>1996</v>
      </c>
      <c r="AD261" s="1" t="s">
        <v>1997</v>
      </c>
    </row>
    <row r="262" spans="1:30" ht="38.25" hidden="1">
      <c r="A262" s="30" t="s">
        <v>104</v>
      </c>
      <c r="B262" s="35" t="s">
        <v>105</v>
      </c>
      <c r="C262" s="18">
        <v>0</v>
      </c>
      <c r="D262" s="18">
        <v>0</v>
      </c>
      <c r="E262" s="18">
        <v>0</v>
      </c>
      <c r="F262" s="18">
        <v>0</v>
      </c>
      <c r="G262" s="19">
        <v>0</v>
      </c>
      <c r="X262">
        <v>440</v>
      </c>
      <c r="Y262" t="s">
        <v>331</v>
      </c>
      <c r="Z262" s="1" t="s">
        <v>104</v>
      </c>
      <c r="AA262" s="1" t="s">
        <v>513</v>
      </c>
      <c r="AB262" s="1" t="s">
        <v>1236</v>
      </c>
      <c r="AC262" s="1" t="s">
        <v>1996</v>
      </c>
      <c r="AD262" s="1" t="s">
        <v>1997</v>
      </c>
    </row>
    <row r="263" spans="1:30" ht="25.5" hidden="1">
      <c r="A263" s="30" t="s">
        <v>106</v>
      </c>
      <c r="B263" s="35" t="s">
        <v>107</v>
      </c>
      <c r="C263" s="18">
        <v>0</v>
      </c>
      <c r="D263" s="18">
        <v>0</v>
      </c>
      <c r="E263" s="18">
        <v>0</v>
      </c>
      <c r="F263" s="18">
        <v>0</v>
      </c>
      <c r="G263" s="19">
        <v>0</v>
      </c>
      <c r="X263">
        <v>441</v>
      </c>
      <c r="Y263" t="s">
        <v>331</v>
      </c>
      <c r="Z263" s="1" t="s">
        <v>106</v>
      </c>
      <c r="AA263" s="1" t="s">
        <v>513</v>
      </c>
      <c r="AB263" s="1" t="s">
        <v>1236</v>
      </c>
      <c r="AC263" s="1" t="s">
        <v>1996</v>
      </c>
      <c r="AD263" s="1" t="s">
        <v>1997</v>
      </c>
    </row>
    <row r="264" spans="1:30" ht="25.5" hidden="1">
      <c r="A264" s="30" t="s">
        <v>108</v>
      </c>
      <c r="B264" s="35" t="s">
        <v>109</v>
      </c>
      <c r="C264" s="18">
        <v>0</v>
      </c>
      <c r="D264" s="18">
        <v>0</v>
      </c>
      <c r="E264" s="18">
        <v>0</v>
      </c>
      <c r="F264" s="18">
        <v>0</v>
      </c>
      <c r="G264" s="19">
        <v>0</v>
      </c>
      <c r="X264">
        <v>442</v>
      </c>
      <c r="Y264" t="s">
        <v>331</v>
      </c>
      <c r="Z264" s="1" t="s">
        <v>108</v>
      </c>
      <c r="AA264" s="1" t="s">
        <v>513</v>
      </c>
      <c r="AB264" s="1" t="s">
        <v>1236</v>
      </c>
      <c r="AC264" s="1" t="s">
        <v>1996</v>
      </c>
      <c r="AD264" s="1" t="s">
        <v>1997</v>
      </c>
    </row>
    <row r="265" spans="1:31" ht="38.25" hidden="1">
      <c r="A265" s="30" t="s">
        <v>110</v>
      </c>
      <c r="B265" s="33" t="s">
        <v>111</v>
      </c>
      <c r="C265" s="18">
        <v>0</v>
      </c>
      <c r="D265" s="18">
        <v>0</v>
      </c>
      <c r="E265" s="18">
        <v>0</v>
      </c>
      <c r="F265" s="18">
        <v>0</v>
      </c>
      <c r="G265" s="19">
        <v>0</v>
      </c>
      <c r="X265">
        <v>443</v>
      </c>
      <c r="Y265" t="s">
        <v>331</v>
      </c>
      <c r="Z265" s="1" t="s">
        <v>110</v>
      </c>
      <c r="AA265" s="1" t="s">
        <v>513</v>
      </c>
      <c r="AB265" s="1" t="s">
        <v>1933</v>
      </c>
      <c r="AC265" s="1" t="s">
        <v>1996</v>
      </c>
      <c r="AD265" s="1" t="s">
        <v>1997</v>
      </c>
      <c r="AE265">
        <f>AE266+AE272+AE273+AE274+AE275+AE276</f>
        <v>0</v>
      </c>
    </row>
    <row r="266" spans="1:31" ht="38.25" hidden="1">
      <c r="A266" s="30" t="s">
        <v>112</v>
      </c>
      <c r="B266" s="34" t="s">
        <v>113</v>
      </c>
      <c r="C266" s="18">
        <v>0</v>
      </c>
      <c r="D266" s="18">
        <v>0</v>
      </c>
      <c r="E266" s="18">
        <v>0</v>
      </c>
      <c r="F266" s="18">
        <v>0</v>
      </c>
      <c r="G266" s="19">
        <v>0</v>
      </c>
      <c r="X266">
        <v>444</v>
      </c>
      <c r="Y266" t="s">
        <v>331</v>
      </c>
      <c r="Z266" s="1" t="s">
        <v>112</v>
      </c>
      <c r="AA266" s="1" t="s">
        <v>513</v>
      </c>
      <c r="AB266" s="1" t="s">
        <v>110</v>
      </c>
      <c r="AC266" s="1" t="s">
        <v>1996</v>
      </c>
      <c r="AD266" s="1" t="s">
        <v>1997</v>
      </c>
      <c r="AE266">
        <f>AE267+AE268+AE269+AE270+AE271</f>
        <v>0</v>
      </c>
    </row>
    <row r="267" spans="1:30" ht="38.25" hidden="1">
      <c r="A267" s="30" t="s">
        <v>114</v>
      </c>
      <c r="B267" s="35" t="s">
        <v>115</v>
      </c>
      <c r="C267" s="18">
        <v>0</v>
      </c>
      <c r="D267" s="18">
        <v>0</v>
      </c>
      <c r="E267" s="18">
        <v>0</v>
      </c>
      <c r="F267" s="18">
        <v>0</v>
      </c>
      <c r="G267" s="19">
        <v>0</v>
      </c>
      <c r="X267">
        <v>445</v>
      </c>
      <c r="Y267" t="s">
        <v>331</v>
      </c>
      <c r="Z267" s="1" t="s">
        <v>114</v>
      </c>
      <c r="AA267" s="1" t="s">
        <v>513</v>
      </c>
      <c r="AB267" s="1" t="s">
        <v>112</v>
      </c>
      <c r="AC267" s="1" t="s">
        <v>1996</v>
      </c>
      <c r="AD267" s="1" t="s">
        <v>1997</v>
      </c>
    </row>
    <row r="268" spans="1:30" ht="38.25" hidden="1">
      <c r="A268" s="30" t="s">
        <v>116</v>
      </c>
      <c r="B268" s="35" t="s">
        <v>117</v>
      </c>
      <c r="C268" s="18">
        <v>0</v>
      </c>
      <c r="D268" s="18">
        <v>0</v>
      </c>
      <c r="E268" s="18">
        <v>0</v>
      </c>
      <c r="F268" s="18">
        <v>0</v>
      </c>
      <c r="G268" s="19">
        <v>0</v>
      </c>
      <c r="X268">
        <v>446</v>
      </c>
      <c r="Y268" t="s">
        <v>331</v>
      </c>
      <c r="Z268" s="1" t="s">
        <v>116</v>
      </c>
      <c r="AA268" s="1" t="s">
        <v>513</v>
      </c>
      <c r="AB268" s="1" t="s">
        <v>112</v>
      </c>
      <c r="AC268" s="1" t="s">
        <v>1996</v>
      </c>
      <c r="AD268" s="1" t="s">
        <v>1997</v>
      </c>
    </row>
    <row r="269" spans="1:30" ht="25.5" hidden="1">
      <c r="A269" s="30" t="s">
        <v>118</v>
      </c>
      <c r="B269" s="35" t="s">
        <v>119</v>
      </c>
      <c r="C269" s="18">
        <v>0</v>
      </c>
      <c r="D269" s="18">
        <v>0</v>
      </c>
      <c r="E269" s="18">
        <v>0</v>
      </c>
      <c r="F269" s="18">
        <v>0</v>
      </c>
      <c r="G269" s="19">
        <v>0</v>
      </c>
      <c r="X269">
        <v>447</v>
      </c>
      <c r="Y269" t="s">
        <v>331</v>
      </c>
      <c r="Z269" s="1" t="s">
        <v>118</v>
      </c>
      <c r="AA269" s="1" t="s">
        <v>513</v>
      </c>
      <c r="AB269" s="1" t="s">
        <v>112</v>
      </c>
      <c r="AC269" s="1" t="s">
        <v>1996</v>
      </c>
      <c r="AD269" s="1" t="s">
        <v>1997</v>
      </c>
    </row>
    <row r="270" spans="1:30" ht="38.25" hidden="1">
      <c r="A270" s="30" t="s">
        <v>120</v>
      </c>
      <c r="B270" s="35" t="s">
        <v>121</v>
      </c>
      <c r="C270" s="18">
        <v>0</v>
      </c>
      <c r="D270" s="18">
        <v>0</v>
      </c>
      <c r="E270" s="18">
        <v>0</v>
      </c>
      <c r="F270" s="18">
        <v>0</v>
      </c>
      <c r="G270" s="19">
        <v>0</v>
      </c>
      <c r="X270">
        <v>448</v>
      </c>
      <c r="Y270" t="s">
        <v>331</v>
      </c>
      <c r="Z270" s="1" t="s">
        <v>120</v>
      </c>
      <c r="AA270" s="1" t="s">
        <v>513</v>
      </c>
      <c r="AB270" s="1" t="s">
        <v>112</v>
      </c>
      <c r="AC270" s="1" t="s">
        <v>1996</v>
      </c>
      <c r="AD270" s="1" t="s">
        <v>1997</v>
      </c>
    </row>
    <row r="271" spans="1:30" ht="38.25" hidden="1">
      <c r="A271" s="30" t="s">
        <v>122</v>
      </c>
      <c r="B271" s="35" t="s">
        <v>123</v>
      </c>
      <c r="C271" s="18">
        <v>0</v>
      </c>
      <c r="D271" s="18">
        <v>0</v>
      </c>
      <c r="E271" s="18">
        <v>0</v>
      </c>
      <c r="F271" s="18">
        <v>0</v>
      </c>
      <c r="G271" s="19">
        <v>0</v>
      </c>
      <c r="X271">
        <v>449</v>
      </c>
      <c r="Y271" t="s">
        <v>331</v>
      </c>
      <c r="Z271" s="1" t="s">
        <v>122</v>
      </c>
      <c r="AA271" s="1" t="s">
        <v>513</v>
      </c>
      <c r="AB271" s="1" t="s">
        <v>112</v>
      </c>
      <c r="AC271" s="1" t="s">
        <v>1996</v>
      </c>
      <c r="AD271" s="1" t="s">
        <v>1997</v>
      </c>
    </row>
    <row r="272" spans="1:30" ht="38.25" hidden="1">
      <c r="A272" s="30" t="s">
        <v>124</v>
      </c>
      <c r="B272" s="34" t="s">
        <v>125</v>
      </c>
      <c r="C272" s="18">
        <v>0</v>
      </c>
      <c r="D272" s="18">
        <v>0</v>
      </c>
      <c r="E272" s="18">
        <v>0</v>
      </c>
      <c r="F272" s="18">
        <v>0</v>
      </c>
      <c r="G272" s="19">
        <v>0</v>
      </c>
      <c r="X272">
        <v>450</v>
      </c>
      <c r="Y272" t="s">
        <v>331</v>
      </c>
      <c r="Z272" s="1" t="s">
        <v>124</v>
      </c>
      <c r="AA272" s="1" t="s">
        <v>513</v>
      </c>
      <c r="AB272" s="1" t="s">
        <v>110</v>
      </c>
      <c r="AC272" s="1" t="s">
        <v>1996</v>
      </c>
      <c r="AD272" s="1" t="s">
        <v>1997</v>
      </c>
    </row>
    <row r="273" spans="1:30" ht="38.25" hidden="1">
      <c r="A273" s="30" t="s">
        <v>126</v>
      </c>
      <c r="B273" s="34" t="s">
        <v>127</v>
      </c>
      <c r="C273" s="18">
        <v>0</v>
      </c>
      <c r="D273" s="18">
        <v>0</v>
      </c>
      <c r="E273" s="18">
        <v>0</v>
      </c>
      <c r="F273" s="18">
        <v>0</v>
      </c>
      <c r="G273" s="19">
        <v>0</v>
      </c>
      <c r="X273">
        <v>451</v>
      </c>
      <c r="Y273" t="s">
        <v>331</v>
      </c>
      <c r="Z273" s="1" t="s">
        <v>126</v>
      </c>
      <c r="AA273" s="1" t="s">
        <v>513</v>
      </c>
      <c r="AB273" s="1" t="s">
        <v>110</v>
      </c>
      <c r="AC273" s="1" t="s">
        <v>1996</v>
      </c>
      <c r="AD273" s="1" t="s">
        <v>1997</v>
      </c>
    </row>
    <row r="274" spans="1:30" ht="76.5" hidden="1">
      <c r="A274" s="30" t="s">
        <v>128</v>
      </c>
      <c r="B274" s="34" t="s">
        <v>129</v>
      </c>
      <c r="C274" s="18">
        <v>0</v>
      </c>
      <c r="D274" s="18">
        <v>0</v>
      </c>
      <c r="E274" s="18">
        <v>0</v>
      </c>
      <c r="F274" s="18">
        <v>0</v>
      </c>
      <c r="G274" s="19">
        <v>0</v>
      </c>
      <c r="X274">
        <v>452</v>
      </c>
      <c r="Y274" t="s">
        <v>331</v>
      </c>
      <c r="Z274" s="1" t="s">
        <v>128</v>
      </c>
      <c r="AA274" s="1" t="s">
        <v>513</v>
      </c>
      <c r="AB274" s="1" t="s">
        <v>110</v>
      </c>
      <c r="AC274" s="1" t="s">
        <v>1999</v>
      </c>
      <c r="AD274" s="1" t="s">
        <v>1997</v>
      </c>
    </row>
    <row r="275" spans="1:30" ht="25.5" hidden="1">
      <c r="A275" s="30" t="s">
        <v>130</v>
      </c>
      <c r="B275" s="34" t="s">
        <v>131</v>
      </c>
      <c r="C275" s="18">
        <v>0</v>
      </c>
      <c r="D275" s="18">
        <v>0</v>
      </c>
      <c r="E275" s="18">
        <v>0</v>
      </c>
      <c r="F275" s="18">
        <v>0</v>
      </c>
      <c r="G275" s="19">
        <v>0</v>
      </c>
      <c r="X275">
        <v>453</v>
      </c>
      <c r="Y275" t="s">
        <v>331</v>
      </c>
      <c r="Z275" s="1" t="s">
        <v>130</v>
      </c>
      <c r="AA275" s="1" t="s">
        <v>513</v>
      </c>
      <c r="AB275" s="1" t="s">
        <v>110</v>
      </c>
      <c r="AC275" s="1" t="s">
        <v>1996</v>
      </c>
      <c r="AD275" s="1" t="s">
        <v>1997</v>
      </c>
    </row>
    <row r="276" spans="1:30" ht="51" hidden="1">
      <c r="A276" s="30" t="s">
        <v>132</v>
      </c>
      <c r="B276" s="34" t="s">
        <v>133</v>
      </c>
      <c r="C276" s="18">
        <v>0</v>
      </c>
      <c r="D276" s="18">
        <v>0</v>
      </c>
      <c r="E276" s="18">
        <v>0</v>
      </c>
      <c r="F276" s="18">
        <v>0</v>
      </c>
      <c r="G276" s="19">
        <v>0</v>
      </c>
      <c r="X276">
        <v>454</v>
      </c>
      <c r="Y276" t="s">
        <v>331</v>
      </c>
      <c r="Z276" s="1" t="s">
        <v>132</v>
      </c>
      <c r="AA276" s="1" t="s">
        <v>513</v>
      </c>
      <c r="AB276" s="1" t="s">
        <v>110</v>
      </c>
      <c r="AC276" s="1" t="s">
        <v>1996</v>
      </c>
      <c r="AD276" s="1" t="s">
        <v>1997</v>
      </c>
    </row>
    <row r="277" spans="1:31" ht="25.5" hidden="1">
      <c r="A277" s="30" t="s">
        <v>134</v>
      </c>
      <c r="B277" s="33" t="s">
        <v>135</v>
      </c>
      <c r="C277" s="18">
        <v>0</v>
      </c>
      <c r="D277" s="18">
        <v>0</v>
      </c>
      <c r="E277" s="18">
        <v>0</v>
      </c>
      <c r="F277" s="18">
        <v>0</v>
      </c>
      <c r="G277" s="19">
        <v>0</v>
      </c>
      <c r="X277">
        <v>455</v>
      </c>
      <c r="Y277" t="s">
        <v>331</v>
      </c>
      <c r="Z277" s="1" t="s">
        <v>134</v>
      </c>
      <c r="AA277" s="1" t="s">
        <v>513</v>
      </c>
      <c r="AB277" s="1" t="s">
        <v>1933</v>
      </c>
      <c r="AC277" s="1" t="s">
        <v>1996</v>
      </c>
      <c r="AD277" s="1" t="s">
        <v>1997</v>
      </c>
      <c r="AE277">
        <f>AE278+AE281+AE282+AE283+AE289+AE290</f>
        <v>0</v>
      </c>
    </row>
    <row r="278" spans="1:31" ht="12.75" hidden="1">
      <c r="A278" s="30" t="s">
        <v>136</v>
      </c>
      <c r="B278" s="34" t="s">
        <v>137</v>
      </c>
      <c r="C278" s="18">
        <v>0</v>
      </c>
      <c r="D278" s="18">
        <v>0</v>
      </c>
      <c r="E278" s="18">
        <v>0</v>
      </c>
      <c r="F278" s="18">
        <v>0</v>
      </c>
      <c r="G278" s="19">
        <v>0</v>
      </c>
      <c r="X278">
        <v>456</v>
      </c>
      <c r="Y278" t="s">
        <v>331</v>
      </c>
      <c r="Z278" s="1" t="s">
        <v>136</v>
      </c>
      <c r="AA278" s="1" t="s">
        <v>513</v>
      </c>
      <c r="AB278" s="1" t="s">
        <v>134</v>
      </c>
      <c r="AC278" s="1" t="s">
        <v>1996</v>
      </c>
      <c r="AD278" s="1" t="s">
        <v>1997</v>
      </c>
      <c r="AE278">
        <f>AE279+AE280</f>
        <v>0</v>
      </c>
    </row>
    <row r="279" spans="1:30" ht="38.25" hidden="1">
      <c r="A279" s="30" t="s">
        <v>138</v>
      </c>
      <c r="B279" s="35" t="s">
        <v>139</v>
      </c>
      <c r="C279" s="18">
        <v>0</v>
      </c>
      <c r="D279" s="18">
        <v>0</v>
      </c>
      <c r="E279" s="18">
        <v>0</v>
      </c>
      <c r="F279" s="18">
        <v>0</v>
      </c>
      <c r="G279" s="19">
        <v>0</v>
      </c>
      <c r="X279">
        <v>457</v>
      </c>
      <c r="Y279" t="s">
        <v>331</v>
      </c>
      <c r="Z279" s="1" t="s">
        <v>138</v>
      </c>
      <c r="AA279" s="1" t="s">
        <v>513</v>
      </c>
      <c r="AB279" s="1" t="s">
        <v>136</v>
      </c>
      <c r="AC279" s="1" t="s">
        <v>1996</v>
      </c>
      <c r="AD279" s="1" t="s">
        <v>1997</v>
      </c>
    </row>
    <row r="280" spans="1:30" ht="38.25" hidden="1">
      <c r="A280" s="30" t="s">
        <v>140</v>
      </c>
      <c r="B280" s="35" t="s">
        <v>141</v>
      </c>
      <c r="C280" s="18">
        <v>0</v>
      </c>
      <c r="D280" s="18">
        <v>0</v>
      </c>
      <c r="E280" s="18">
        <v>0</v>
      </c>
      <c r="F280" s="18">
        <v>0</v>
      </c>
      <c r="G280" s="19">
        <v>0</v>
      </c>
      <c r="X280">
        <v>458</v>
      </c>
      <c r="Y280" t="s">
        <v>331</v>
      </c>
      <c r="Z280" s="1" t="s">
        <v>140</v>
      </c>
      <c r="AA280" s="1" t="s">
        <v>513</v>
      </c>
      <c r="AB280" s="1" t="s">
        <v>136</v>
      </c>
      <c r="AC280" s="1" t="s">
        <v>1996</v>
      </c>
      <c r="AD280" s="1" t="s">
        <v>1997</v>
      </c>
    </row>
    <row r="281" spans="1:30" ht="12.75" hidden="1">
      <c r="A281" s="30" t="s">
        <v>142</v>
      </c>
      <c r="B281" s="34" t="s">
        <v>143</v>
      </c>
      <c r="C281" s="18">
        <v>0</v>
      </c>
      <c r="D281" s="18">
        <v>0</v>
      </c>
      <c r="E281" s="18">
        <v>0</v>
      </c>
      <c r="F281" s="18">
        <v>0</v>
      </c>
      <c r="G281" s="19">
        <v>0</v>
      </c>
      <c r="X281">
        <v>459</v>
      </c>
      <c r="Y281" t="s">
        <v>331</v>
      </c>
      <c r="Z281" s="1" t="s">
        <v>142</v>
      </c>
      <c r="AA281" s="1" t="s">
        <v>513</v>
      </c>
      <c r="AB281" s="1" t="s">
        <v>134</v>
      </c>
      <c r="AC281" s="1" t="s">
        <v>1996</v>
      </c>
      <c r="AD281" s="1" t="s">
        <v>1997</v>
      </c>
    </row>
    <row r="282" spans="1:30" ht="12.75" hidden="1">
      <c r="A282" s="30" t="s">
        <v>144</v>
      </c>
      <c r="B282" s="34" t="s">
        <v>145</v>
      </c>
      <c r="C282" s="18">
        <v>0</v>
      </c>
      <c r="D282" s="18">
        <v>0</v>
      </c>
      <c r="E282" s="18">
        <v>0</v>
      </c>
      <c r="F282" s="18">
        <v>0</v>
      </c>
      <c r="G282" s="19">
        <v>0</v>
      </c>
      <c r="X282">
        <v>460</v>
      </c>
      <c r="Y282" t="s">
        <v>331</v>
      </c>
      <c r="Z282" s="1" t="s">
        <v>144</v>
      </c>
      <c r="AA282" s="1" t="s">
        <v>513</v>
      </c>
      <c r="AB282" s="1" t="s">
        <v>134</v>
      </c>
      <c r="AC282" s="1" t="s">
        <v>1996</v>
      </c>
      <c r="AD282" s="1" t="s">
        <v>1997</v>
      </c>
    </row>
    <row r="283" spans="1:31" ht="12.75" hidden="1">
      <c r="A283" s="30" t="s">
        <v>146</v>
      </c>
      <c r="B283" s="34" t="s">
        <v>545</v>
      </c>
      <c r="C283" s="18">
        <v>0</v>
      </c>
      <c r="D283" s="18">
        <v>0</v>
      </c>
      <c r="E283" s="18">
        <v>0</v>
      </c>
      <c r="F283" s="18">
        <v>0</v>
      </c>
      <c r="G283" s="19">
        <v>0</v>
      </c>
      <c r="X283">
        <v>461</v>
      </c>
      <c r="Y283" t="s">
        <v>331</v>
      </c>
      <c r="Z283" s="1" t="s">
        <v>146</v>
      </c>
      <c r="AA283" s="1" t="s">
        <v>513</v>
      </c>
      <c r="AB283" s="1" t="s">
        <v>134</v>
      </c>
      <c r="AC283" s="1" t="s">
        <v>1996</v>
      </c>
      <c r="AD283" s="1" t="s">
        <v>1997</v>
      </c>
      <c r="AE283">
        <f>AE284+AE285+AE286+AE287+AE288</f>
        <v>0</v>
      </c>
    </row>
    <row r="284" spans="1:30" ht="12.75" hidden="1">
      <c r="A284" s="30" t="s">
        <v>147</v>
      </c>
      <c r="B284" s="35" t="s">
        <v>148</v>
      </c>
      <c r="C284" s="18">
        <v>0</v>
      </c>
      <c r="D284" s="18">
        <v>0</v>
      </c>
      <c r="E284" s="18">
        <v>0</v>
      </c>
      <c r="F284" s="18">
        <v>0</v>
      </c>
      <c r="G284" s="19">
        <v>0</v>
      </c>
      <c r="X284">
        <v>462</v>
      </c>
      <c r="Y284" t="s">
        <v>331</v>
      </c>
      <c r="Z284" s="1" t="s">
        <v>147</v>
      </c>
      <c r="AA284" s="1" t="s">
        <v>513</v>
      </c>
      <c r="AB284" s="1" t="s">
        <v>146</v>
      </c>
      <c r="AC284" s="1" t="s">
        <v>1996</v>
      </c>
      <c r="AD284" s="1" t="s">
        <v>1997</v>
      </c>
    </row>
    <row r="285" spans="1:30" ht="12.75" hidden="1">
      <c r="A285" s="30" t="s">
        <v>149</v>
      </c>
      <c r="B285" s="35" t="s">
        <v>150</v>
      </c>
      <c r="C285" s="18">
        <v>0</v>
      </c>
      <c r="D285" s="18">
        <v>0</v>
      </c>
      <c r="E285" s="18">
        <v>0</v>
      </c>
      <c r="F285" s="18">
        <v>0</v>
      </c>
      <c r="G285" s="19">
        <v>0</v>
      </c>
      <c r="X285">
        <v>463</v>
      </c>
      <c r="Y285" t="s">
        <v>331</v>
      </c>
      <c r="Z285" s="1" t="s">
        <v>149</v>
      </c>
      <c r="AA285" s="1" t="s">
        <v>513</v>
      </c>
      <c r="AB285" s="1" t="s">
        <v>146</v>
      </c>
      <c r="AC285" s="1" t="s">
        <v>1996</v>
      </c>
      <c r="AD285" s="1" t="s">
        <v>1997</v>
      </c>
    </row>
    <row r="286" spans="1:30" ht="12.75" hidden="1">
      <c r="A286" s="30" t="s">
        <v>151</v>
      </c>
      <c r="B286" s="35" t="s">
        <v>152</v>
      </c>
      <c r="C286" s="18">
        <v>0</v>
      </c>
      <c r="D286" s="18">
        <v>0</v>
      </c>
      <c r="E286" s="18">
        <v>0</v>
      </c>
      <c r="F286" s="18">
        <v>0</v>
      </c>
      <c r="G286" s="19">
        <v>0</v>
      </c>
      <c r="X286">
        <v>464</v>
      </c>
      <c r="Y286" t="s">
        <v>331</v>
      </c>
      <c r="Z286" s="1" t="s">
        <v>151</v>
      </c>
      <c r="AA286" s="1" t="s">
        <v>513</v>
      </c>
      <c r="AB286" s="1" t="s">
        <v>146</v>
      </c>
      <c r="AC286" s="1" t="s">
        <v>1996</v>
      </c>
      <c r="AD286" s="1" t="s">
        <v>1997</v>
      </c>
    </row>
    <row r="287" spans="1:30" ht="12.75" hidden="1">
      <c r="A287" s="30" t="s">
        <v>153</v>
      </c>
      <c r="B287" s="35" t="s">
        <v>154</v>
      </c>
      <c r="C287" s="18">
        <v>0</v>
      </c>
      <c r="D287" s="18">
        <v>0</v>
      </c>
      <c r="E287" s="18">
        <v>0</v>
      </c>
      <c r="F287" s="18">
        <v>0</v>
      </c>
      <c r="G287" s="19">
        <v>0</v>
      </c>
      <c r="X287">
        <v>465</v>
      </c>
      <c r="Y287" t="s">
        <v>331</v>
      </c>
      <c r="Z287" s="1" t="s">
        <v>153</v>
      </c>
      <c r="AA287" s="1" t="s">
        <v>513</v>
      </c>
      <c r="AB287" s="1" t="s">
        <v>146</v>
      </c>
      <c r="AC287" s="1" t="s">
        <v>1996</v>
      </c>
      <c r="AD287" s="1" t="s">
        <v>1997</v>
      </c>
    </row>
    <row r="288" spans="1:30" ht="12.75" hidden="1">
      <c r="A288" s="30" t="s">
        <v>155</v>
      </c>
      <c r="B288" s="35" t="s">
        <v>156</v>
      </c>
      <c r="C288" s="18">
        <v>0</v>
      </c>
      <c r="D288" s="18">
        <v>0</v>
      </c>
      <c r="E288" s="18">
        <v>0</v>
      </c>
      <c r="F288" s="18">
        <v>0</v>
      </c>
      <c r="G288" s="19">
        <v>0</v>
      </c>
      <c r="X288">
        <v>466</v>
      </c>
      <c r="Y288" t="s">
        <v>331</v>
      </c>
      <c r="Z288" s="1" t="s">
        <v>155</v>
      </c>
      <c r="AA288" s="1" t="s">
        <v>513</v>
      </c>
      <c r="AB288" s="1" t="s">
        <v>146</v>
      </c>
      <c r="AC288" s="1" t="s">
        <v>1998</v>
      </c>
      <c r="AD288" s="1" t="s">
        <v>1997</v>
      </c>
    </row>
    <row r="289" spans="1:30" ht="25.5" hidden="1">
      <c r="A289" s="30" t="s">
        <v>157</v>
      </c>
      <c r="B289" s="34" t="s">
        <v>158</v>
      </c>
      <c r="C289" s="18">
        <v>0</v>
      </c>
      <c r="D289" s="18">
        <v>0</v>
      </c>
      <c r="E289" s="18" t="s">
        <v>492</v>
      </c>
      <c r="F289" s="18">
        <v>0</v>
      </c>
      <c r="G289" s="19" t="s">
        <v>492</v>
      </c>
      <c r="X289">
        <v>467</v>
      </c>
      <c r="Y289" t="s">
        <v>331</v>
      </c>
      <c r="Z289" s="1" t="s">
        <v>157</v>
      </c>
      <c r="AA289" s="1" t="s">
        <v>513</v>
      </c>
      <c r="AB289" s="1" t="s">
        <v>134</v>
      </c>
      <c r="AC289" s="1" t="s">
        <v>515</v>
      </c>
      <c r="AD289" s="1" t="s">
        <v>1997</v>
      </c>
    </row>
    <row r="290" spans="1:30" ht="25.5" hidden="1">
      <c r="A290" s="30" t="s">
        <v>159</v>
      </c>
      <c r="B290" s="34" t="s">
        <v>160</v>
      </c>
      <c r="C290" s="18">
        <v>0</v>
      </c>
      <c r="D290" s="18">
        <v>0</v>
      </c>
      <c r="E290" s="18">
        <v>0</v>
      </c>
      <c r="F290" s="18">
        <v>0</v>
      </c>
      <c r="G290" s="19">
        <v>0</v>
      </c>
      <c r="X290">
        <v>468</v>
      </c>
      <c r="Y290" t="s">
        <v>331</v>
      </c>
      <c r="Z290" s="1" t="s">
        <v>159</v>
      </c>
      <c r="AA290" s="1" t="s">
        <v>513</v>
      </c>
      <c r="AB290" s="1" t="s">
        <v>134</v>
      </c>
      <c r="AC290" s="1" t="s">
        <v>1996</v>
      </c>
      <c r="AD290" s="1" t="s">
        <v>1997</v>
      </c>
    </row>
    <row r="291" spans="1:31" ht="25.5" hidden="1">
      <c r="A291" s="30" t="s">
        <v>161</v>
      </c>
      <c r="B291" s="33" t="s">
        <v>162</v>
      </c>
      <c r="C291" s="18">
        <v>0</v>
      </c>
      <c r="D291" s="18">
        <v>0</v>
      </c>
      <c r="E291" s="18">
        <v>0</v>
      </c>
      <c r="F291" s="18">
        <v>0</v>
      </c>
      <c r="G291" s="19">
        <v>0</v>
      </c>
      <c r="X291">
        <v>469</v>
      </c>
      <c r="Y291" t="s">
        <v>331</v>
      </c>
      <c r="Z291" s="1" t="s">
        <v>161</v>
      </c>
      <c r="AA291" s="1" t="s">
        <v>513</v>
      </c>
      <c r="AB291" s="1" t="s">
        <v>1933</v>
      </c>
      <c r="AC291" s="1" t="s">
        <v>1996</v>
      </c>
      <c r="AD291" s="1" t="s">
        <v>1997</v>
      </c>
      <c r="AE291">
        <f>AE292+AE293+AE294+AE295+AE296+AE297+AE298</f>
        <v>0</v>
      </c>
    </row>
    <row r="292" spans="1:30" ht="25.5" hidden="1">
      <c r="A292" s="30" t="s">
        <v>163</v>
      </c>
      <c r="B292" s="34" t="s">
        <v>164</v>
      </c>
      <c r="C292" s="18">
        <v>0</v>
      </c>
      <c r="D292" s="18">
        <v>0</v>
      </c>
      <c r="E292" s="18">
        <v>0</v>
      </c>
      <c r="F292" s="18">
        <v>0</v>
      </c>
      <c r="G292" s="19">
        <v>0</v>
      </c>
      <c r="X292">
        <v>470</v>
      </c>
      <c r="Y292" t="s">
        <v>331</v>
      </c>
      <c r="Z292" s="1" t="s">
        <v>163</v>
      </c>
      <c r="AA292" s="1" t="s">
        <v>513</v>
      </c>
      <c r="AB292" s="1" t="s">
        <v>161</v>
      </c>
      <c r="AC292" s="1" t="s">
        <v>1996</v>
      </c>
      <c r="AD292" s="1" t="s">
        <v>1997</v>
      </c>
    </row>
    <row r="293" spans="1:30" ht="38.25" hidden="1">
      <c r="A293" s="30" t="s">
        <v>165</v>
      </c>
      <c r="B293" s="34" t="s">
        <v>166</v>
      </c>
      <c r="C293" s="18">
        <v>0</v>
      </c>
      <c r="D293" s="18">
        <v>0</v>
      </c>
      <c r="E293" s="18">
        <v>0</v>
      </c>
      <c r="F293" s="18">
        <v>0</v>
      </c>
      <c r="G293" s="19">
        <v>0</v>
      </c>
      <c r="X293">
        <v>471</v>
      </c>
      <c r="Y293" t="s">
        <v>331</v>
      </c>
      <c r="Z293" s="1" t="s">
        <v>165</v>
      </c>
      <c r="AA293" s="1" t="s">
        <v>513</v>
      </c>
      <c r="AB293" s="1" t="s">
        <v>161</v>
      </c>
      <c r="AC293" s="1" t="s">
        <v>1996</v>
      </c>
      <c r="AD293" s="1" t="s">
        <v>1997</v>
      </c>
    </row>
    <row r="294" spans="1:30" ht="38.25" hidden="1">
      <c r="A294" s="30" t="s">
        <v>167</v>
      </c>
      <c r="B294" s="34" t="s">
        <v>168</v>
      </c>
      <c r="C294" s="18">
        <v>0</v>
      </c>
      <c r="D294" s="18">
        <v>0</v>
      </c>
      <c r="E294" s="18">
        <v>0</v>
      </c>
      <c r="F294" s="18">
        <v>0</v>
      </c>
      <c r="G294" s="19">
        <v>0</v>
      </c>
      <c r="X294">
        <v>472</v>
      </c>
      <c r="Y294" t="s">
        <v>331</v>
      </c>
      <c r="Z294" s="1" t="s">
        <v>167</v>
      </c>
      <c r="AA294" s="1" t="s">
        <v>513</v>
      </c>
      <c r="AB294" s="1" t="s">
        <v>161</v>
      </c>
      <c r="AC294" s="1" t="s">
        <v>1996</v>
      </c>
      <c r="AD294" s="1" t="s">
        <v>1997</v>
      </c>
    </row>
    <row r="295" spans="1:30" ht="25.5" hidden="1">
      <c r="A295" s="30" t="s">
        <v>169</v>
      </c>
      <c r="B295" s="34" t="s">
        <v>170</v>
      </c>
      <c r="C295" s="18">
        <v>0</v>
      </c>
      <c r="D295" s="18">
        <v>0</v>
      </c>
      <c r="E295" s="18">
        <v>0</v>
      </c>
      <c r="F295" s="18">
        <v>0</v>
      </c>
      <c r="G295" s="19">
        <v>0</v>
      </c>
      <c r="X295">
        <v>473</v>
      </c>
      <c r="Y295" t="s">
        <v>331</v>
      </c>
      <c r="Z295" s="1" t="s">
        <v>169</v>
      </c>
      <c r="AA295" s="1" t="s">
        <v>513</v>
      </c>
      <c r="AB295" s="1" t="s">
        <v>161</v>
      </c>
      <c r="AC295" s="1" t="s">
        <v>1996</v>
      </c>
      <c r="AD295" s="1" t="s">
        <v>1997</v>
      </c>
    </row>
    <row r="296" spans="1:30" ht="25.5" hidden="1">
      <c r="A296" s="30" t="s">
        <v>171</v>
      </c>
      <c r="B296" s="34" t="s">
        <v>172</v>
      </c>
      <c r="C296" s="18">
        <v>0</v>
      </c>
      <c r="D296" s="18">
        <v>0</v>
      </c>
      <c r="E296" s="18">
        <v>0</v>
      </c>
      <c r="F296" s="18">
        <v>0</v>
      </c>
      <c r="G296" s="19">
        <v>0</v>
      </c>
      <c r="X296">
        <v>474</v>
      </c>
      <c r="Y296" t="s">
        <v>331</v>
      </c>
      <c r="Z296" s="1" t="s">
        <v>171</v>
      </c>
      <c r="AA296" s="1" t="s">
        <v>513</v>
      </c>
      <c r="AB296" s="1" t="s">
        <v>161</v>
      </c>
      <c r="AC296" s="1" t="s">
        <v>1996</v>
      </c>
      <c r="AD296" s="1" t="s">
        <v>1997</v>
      </c>
    </row>
    <row r="297" spans="1:30" ht="25.5" hidden="1">
      <c r="A297" s="30" t="s">
        <v>173</v>
      </c>
      <c r="B297" s="34" t="s">
        <v>174</v>
      </c>
      <c r="C297" s="18">
        <v>0</v>
      </c>
      <c r="D297" s="18">
        <v>0</v>
      </c>
      <c r="E297" s="18">
        <v>0</v>
      </c>
      <c r="F297" s="18">
        <v>0</v>
      </c>
      <c r="G297" s="19">
        <v>0</v>
      </c>
      <c r="X297">
        <v>475</v>
      </c>
      <c r="Y297" t="s">
        <v>331</v>
      </c>
      <c r="Z297" s="1" t="s">
        <v>173</v>
      </c>
      <c r="AA297" s="1" t="s">
        <v>513</v>
      </c>
      <c r="AB297" s="1" t="s">
        <v>161</v>
      </c>
      <c r="AC297" s="1" t="s">
        <v>1996</v>
      </c>
      <c r="AD297" s="1" t="s">
        <v>1997</v>
      </c>
    </row>
    <row r="298" spans="1:30" ht="25.5" hidden="1">
      <c r="A298" s="30" t="s">
        <v>175</v>
      </c>
      <c r="B298" s="34" t="s">
        <v>176</v>
      </c>
      <c r="C298" s="18">
        <v>0</v>
      </c>
      <c r="D298" s="18">
        <v>0</v>
      </c>
      <c r="E298" s="18">
        <v>0</v>
      </c>
      <c r="F298" s="18">
        <v>0</v>
      </c>
      <c r="G298" s="19">
        <v>0</v>
      </c>
      <c r="X298">
        <v>476</v>
      </c>
      <c r="Y298" t="s">
        <v>331</v>
      </c>
      <c r="Z298" s="1" t="s">
        <v>175</v>
      </c>
      <c r="AA298" s="1" t="s">
        <v>513</v>
      </c>
      <c r="AB298" s="1" t="s">
        <v>161</v>
      </c>
      <c r="AC298" s="1" t="s">
        <v>1996</v>
      </c>
      <c r="AD298" s="1" t="s">
        <v>1997</v>
      </c>
    </row>
    <row r="299" spans="1:31" ht="25.5" hidden="1">
      <c r="A299" s="30" t="s">
        <v>177</v>
      </c>
      <c r="B299" s="33" t="s">
        <v>178</v>
      </c>
      <c r="C299" s="18">
        <v>0</v>
      </c>
      <c r="D299" s="18">
        <v>0</v>
      </c>
      <c r="E299" s="18">
        <v>0</v>
      </c>
      <c r="F299" s="18">
        <v>0</v>
      </c>
      <c r="G299" s="19">
        <v>0</v>
      </c>
      <c r="X299">
        <v>477</v>
      </c>
      <c r="Y299" t="s">
        <v>331</v>
      </c>
      <c r="Z299" s="1" t="s">
        <v>177</v>
      </c>
      <c r="AA299" s="1" t="s">
        <v>513</v>
      </c>
      <c r="AB299" s="1" t="s">
        <v>1933</v>
      </c>
      <c r="AC299" s="1" t="s">
        <v>1996</v>
      </c>
      <c r="AD299" s="1" t="s">
        <v>1997</v>
      </c>
      <c r="AE299">
        <f>AE300+AE301+AE302+AE303+AE304+AE305+AE306+AE307+AE308+AE309+AE310</f>
        <v>0</v>
      </c>
    </row>
    <row r="300" spans="1:30" ht="38.25" hidden="1">
      <c r="A300" s="30" t="s">
        <v>179</v>
      </c>
      <c r="B300" s="34" t="s">
        <v>180</v>
      </c>
      <c r="C300" s="18">
        <v>0</v>
      </c>
      <c r="D300" s="18">
        <v>0</v>
      </c>
      <c r="E300" s="18">
        <v>0</v>
      </c>
      <c r="F300" s="18">
        <v>0</v>
      </c>
      <c r="G300" s="19">
        <v>0</v>
      </c>
      <c r="X300">
        <v>478</v>
      </c>
      <c r="Y300" t="s">
        <v>331</v>
      </c>
      <c r="Z300" s="1" t="s">
        <v>179</v>
      </c>
      <c r="AA300" s="1" t="s">
        <v>513</v>
      </c>
      <c r="AB300" s="1" t="s">
        <v>177</v>
      </c>
      <c r="AC300" s="1" t="s">
        <v>1998</v>
      </c>
      <c r="AD300" s="1" t="s">
        <v>1997</v>
      </c>
    </row>
    <row r="301" spans="1:30" ht="38.25" hidden="1">
      <c r="A301" s="30" t="s">
        <v>181</v>
      </c>
      <c r="B301" s="34" t="s">
        <v>182</v>
      </c>
      <c r="C301" s="18">
        <v>0</v>
      </c>
      <c r="D301" s="18">
        <v>0</v>
      </c>
      <c r="E301" s="18">
        <v>0</v>
      </c>
      <c r="F301" s="18">
        <v>0</v>
      </c>
      <c r="G301" s="19">
        <v>0</v>
      </c>
      <c r="X301">
        <v>479</v>
      </c>
      <c r="Y301" t="s">
        <v>331</v>
      </c>
      <c r="Z301" s="1" t="s">
        <v>181</v>
      </c>
      <c r="AA301" s="1" t="s">
        <v>513</v>
      </c>
      <c r="AB301" s="1" t="s">
        <v>177</v>
      </c>
      <c r="AC301" s="1" t="s">
        <v>1998</v>
      </c>
      <c r="AD301" s="1" t="s">
        <v>1997</v>
      </c>
    </row>
    <row r="302" spans="1:30" ht="25.5" hidden="1">
      <c r="A302" s="30" t="s">
        <v>183</v>
      </c>
      <c r="B302" s="34" t="s">
        <v>184</v>
      </c>
      <c r="C302" s="18">
        <v>0</v>
      </c>
      <c r="D302" s="18">
        <v>0</v>
      </c>
      <c r="E302" s="18">
        <v>0</v>
      </c>
      <c r="F302" s="18">
        <v>0</v>
      </c>
      <c r="G302" s="19">
        <v>0</v>
      </c>
      <c r="X302">
        <v>480</v>
      </c>
      <c r="Y302" t="s">
        <v>331</v>
      </c>
      <c r="Z302" s="1" t="s">
        <v>183</v>
      </c>
      <c r="AA302" s="1" t="s">
        <v>513</v>
      </c>
      <c r="AB302" s="1" t="s">
        <v>177</v>
      </c>
      <c r="AC302" s="1" t="s">
        <v>1998</v>
      </c>
      <c r="AD302" s="1" t="s">
        <v>1997</v>
      </c>
    </row>
    <row r="303" spans="1:30" ht="25.5" hidden="1">
      <c r="A303" s="30" t="s">
        <v>185</v>
      </c>
      <c r="B303" s="34" t="s">
        <v>186</v>
      </c>
      <c r="C303" s="18">
        <v>0</v>
      </c>
      <c r="D303" s="18">
        <v>0</v>
      </c>
      <c r="E303" s="18">
        <v>0</v>
      </c>
      <c r="F303" s="18">
        <v>0</v>
      </c>
      <c r="G303" s="19">
        <v>0</v>
      </c>
      <c r="X303">
        <v>481</v>
      </c>
      <c r="Y303" t="s">
        <v>331</v>
      </c>
      <c r="Z303" s="1" t="s">
        <v>185</v>
      </c>
      <c r="AA303" s="1" t="s">
        <v>513</v>
      </c>
      <c r="AB303" s="1" t="s">
        <v>177</v>
      </c>
      <c r="AC303" s="1" t="s">
        <v>1998</v>
      </c>
      <c r="AD303" s="1" t="s">
        <v>1997</v>
      </c>
    </row>
    <row r="304" spans="1:30" ht="12.75" hidden="1">
      <c r="A304" s="30" t="s">
        <v>187</v>
      </c>
      <c r="B304" s="34" t="s">
        <v>188</v>
      </c>
      <c r="C304" s="18">
        <v>0</v>
      </c>
      <c r="D304" s="18">
        <v>0</v>
      </c>
      <c r="E304" s="18">
        <v>0</v>
      </c>
      <c r="F304" s="18">
        <v>0</v>
      </c>
      <c r="G304" s="19">
        <v>0</v>
      </c>
      <c r="X304">
        <v>482</v>
      </c>
      <c r="Y304" t="s">
        <v>331</v>
      </c>
      <c r="Z304" s="1" t="s">
        <v>187</v>
      </c>
      <c r="AA304" s="1" t="s">
        <v>513</v>
      </c>
      <c r="AB304" s="1" t="s">
        <v>177</v>
      </c>
      <c r="AC304" s="1" t="s">
        <v>1998</v>
      </c>
      <c r="AD304" s="1" t="s">
        <v>1997</v>
      </c>
    </row>
    <row r="305" spans="1:30" ht="25.5" hidden="1">
      <c r="A305" s="30" t="s">
        <v>189</v>
      </c>
      <c r="B305" s="34" t="s">
        <v>190</v>
      </c>
      <c r="C305" s="18">
        <v>0</v>
      </c>
      <c r="D305" s="18">
        <v>0</v>
      </c>
      <c r="E305" s="18">
        <v>0</v>
      </c>
      <c r="F305" s="18">
        <v>0</v>
      </c>
      <c r="G305" s="19">
        <v>0</v>
      </c>
      <c r="X305">
        <v>483</v>
      </c>
      <c r="Y305" t="s">
        <v>331</v>
      </c>
      <c r="Z305" s="1" t="s">
        <v>189</v>
      </c>
      <c r="AA305" s="1" t="s">
        <v>513</v>
      </c>
      <c r="AB305" s="1" t="s">
        <v>177</v>
      </c>
      <c r="AC305" s="1" t="s">
        <v>1998</v>
      </c>
      <c r="AD305" s="1" t="s">
        <v>1997</v>
      </c>
    </row>
    <row r="306" spans="1:30" ht="25.5" hidden="1">
      <c r="A306" s="30" t="s">
        <v>191</v>
      </c>
      <c r="B306" s="34" t="s">
        <v>192</v>
      </c>
      <c r="C306" s="18">
        <v>0</v>
      </c>
      <c r="D306" s="18">
        <v>0</v>
      </c>
      <c r="E306" s="18">
        <v>0</v>
      </c>
      <c r="F306" s="18">
        <v>0</v>
      </c>
      <c r="G306" s="19">
        <v>0</v>
      </c>
      <c r="X306">
        <v>484</v>
      </c>
      <c r="Y306" t="s">
        <v>331</v>
      </c>
      <c r="Z306" s="1" t="s">
        <v>191</v>
      </c>
      <c r="AA306" s="1" t="s">
        <v>513</v>
      </c>
      <c r="AB306" s="1" t="s">
        <v>177</v>
      </c>
      <c r="AC306" s="1" t="s">
        <v>1998</v>
      </c>
      <c r="AD306" s="1" t="s">
        <v>1997</v>
      </c>
    </row>
    <row r="307" spans="1:30" ht="25.5" hidden="1">
      <c r="A307" s="30" t="s">
        <v>193</v>
      </c>
      <c r="B307" s="34" t="s">
        <v>194</v>
      </c>
      <c r="C307" s="18">
        <v>0</v>
      </c>
      <c r="D307" s="18">
        <v>0</v>
      </c>
      <c r="E307" s="18">
        <v>0</v>
      </c>
      <c r="F307" s="18">
        <v>0</v>
      </c>
      <c r="G307" s="19">
        <v>0</v>
      </c>
      <c r="X307">
        <v>485</v>
      </c>
      <c r="Y307" t="s">
        <v>331</v>
      </c>
      <c r="Z307" s="1" t="s">
        <v>193</v>
      </c>
      <c r="AA307" s="1" t="s">
        <v>513</v>
      </c>
      <c r="AB307" s="1" t="s">
        <v>177</v>
      </c>
      <c r="AC307" s="1" t="s">
        <v>1998</v>
      </c>
      <c r="AD307" s="1" t="s">
        <v>1997</v>
      </c>
    </row>
    <row r="308" spans="1:30" ht="25.5" hidden="1">
      <c r="A308" s="30" t="s">
        <v>195</v>
      </c>
      <c r="B308" s="34" t="s">
        <v>196</v>
      </c>
      <c r="C308" s="18">
        <v>0</v>
      </c>
      <c r="D308" s="18">
        <v>0</v>
      </c>
      <c r="E308" s="18">
        <v>0</v>
      </c>
      <c r="F308" s="18">
        <v>0</v>
      </c>
      <c r="G308" s="19">
        <v>0</v>
      </c>
      <c r="X308">
        <v>486</v>
      </c>
      <c r="Y308" t="s">
        <v>331</v>
      </c>
      <c r="Z308" s="1" t="s">
        <v>195</v>
      </c>
      <c r="AA308" s="1" t="s">
        <v>513</v>
      </c>
      <c r="AB308" s="1" t="s">
        <v>177</v>
      </c>
      <c r="AC308" s="1" t="s">
        <v>1998</v>
      </c>
      <c r="AD308" s="1" t="s">
        <v>1997</v>
      </c>
    </row>
    <row r="309" spans="1:30" ht="25.5" hidden="1">
      <c r="A309" s="30" t="s">
        <v>197</v>
      </c>
      <c r="B309" s="34" t="s">
        <v>198</v>
      </c>
      <c r="C309" s="18">
        <v>0</v>
      </c>
      <c r="D309" s="18">
        <v>0</v>
      </c>
      <c r="E309" s="18">
        <v>0</v>
      </c>
      <c r="F309" s="18">
        <v>0</v>
      </c>
      <c r="G309" s="19">
        <v>0</v>
      </c>
      <c r="X309">
        <v>487</v>
      </c>
      <c r="Y309" t="s">
        <v>331</v>
      </c>
      <c r="Z309" s="1" t="s">
        <v>197</v>
      </c>
      <c r="AA309" s="1" t="s">
        <v>513</v>
      </c>
      <c r="AB309" s="1" t="s">
        <v>177</v>
      </c>
      <c r="AC309" s="1" t="s">
        <v>1998</v>
      </c>
      <c r="AD309" s="1" t="s">
        <v>1997</v>
      </c>
    </row>
    <row r="310" spans="1:30" ht="12.75" hidden="1">
      <c r="A310" s="30" t="s">
        <v>199</v>
      </c>
      <c r="B310" s="34" t="s">
        <v>200</v>
      </c>
      <c r="C310" s="18">
        <v>0</v>
      </c>
      <c r="D310" s="18">
        <v>0</v>
      </c>
      <c r="E310" s="18">
        <v>0</v>
      </c>
      <c r="F310" s="18">
        <v>0</v>
      </c>
      <c r="G310" s="19">
        <v>0</v>
      </c>
      <c r="X310">
        <v>488</v>
      </c>
      <c r="Y310" t="s">
        <v>331</v>
      </c>
      <c r="Z310" s="1" t="s">
        <v>199</v>
      </c>
      <c r="AA310" s="1" t="s">
        <v>513</v>
      </c>
      <c r="AB310" s="1" t="s">
        <v>177</v>
      </c>
      <c r="AC310" s="1" t="s">
        <v>1996</v>
      </c>
      <c r="AD310" s="1" t="s">
        <v>1997</v>
      </c>
    </row>
    <row r="311" spans="1:31" ht="12.75" hidden="1">
      <c r="A311" s="30" t="s">
        <v>201</v>
      </c>
      <c r="B311" s="33" t="s">
        <v>202</v>
      </c>
      <c r="C311" s="18">
        <v>0</v>
      </c>
      <c r="D311" s="18">
        <v>0</v>
      </c>
      <c r="E311" s="18">
        <v>0</v>
      </c>
      <c r="F311" s="18">
        <v>0</v>
      </c>
      <c r="G311" s="19">
        <v>0</v>
      </c>
      <c r="X311">
        <v>489</v>
      </c>
      <c r="Y311" t="s">
        <v>331</v>
      </c>
      <c r="Z311" s="1" t="s">
        <v>201</v>
      </c>
      <c r="AA311" s="1" t="s">
        <v>513</v>
      </c>
      <c r="AB311" s="1" t="s">
        <v>1933</v>
      </c>
      <c r="AC311" s="1" t="s">
        <v>1996</v>
      </c>
      <c r="AD311" s="1" t="s">
        <v>1997</v>
      </c>
      <c r="AE311">
        <f>AE312+AE313</f>
        <v>0</v>
      </c>
    </row>
    <row r="312" spans="1:30" ht="25.5" hidden="1">
      <c r="A312" s="30" t="s">
        <v>203</v>
      </c>
      <c r="B312" s="34" t="s">
        <v>204</v>
      </c>
      <c r="C312" s="18">
        <v>0</v>
      </c>
      <c r="D312" s="18">
        <v>0</v>
      </c>
      <c r="E312" s="18">
        <v>0</v>
      </c>
      <c r="F312" s="18">
        <v>0</v>
      </c>
      <c r="G312" s="19">
        <v>0</v>
      </c>
      <c r="X312">
        <v>490</v>
      </c>
      <c r="Y312" t="s">
        <v>331</v>
      </c>
      <c r="Z312" s="1" t="s">
        <v>203</v>
      </c>
      <c r="AA312" s="1" t="s">
        <v>513</v>
      </c>
      <c r="AB312" s="1" t="s">
        <v>201</v>
      </c>
      <c r="AC312" s="1" t="s">
        <v>1996</v>
      </c>
      <c r="AD312" s="1" t="s">
        <v>1997</v>
      </c>
    </row>
    <row r="313" spans="1:30" ht="25.5" hidden="1">
      <c r="A313" s="30" t="s">
        <v>205</v>
      </c>
      <c r="B313" s="34" t="s">
        <v>206</v>
      </c>
      <c r="C313" s="18">
        <v>0</v>
      </c>
      <c r="D313" s="18">
        <v>0</v>
      </c>
      <c r="E313" s="18">
        <v>0</v>
      </c>
      <c r="F313" s="18">
        <v>0</v>
      </c>
      <c r="G313" s="19">
        <v>0</v>
      </c>
      <c r="X313">
        <v>491</v>
      </c>
      <c r="Y313" t="s">
        <v>331</v>
      </c>
      <c r="Z313" s="1" t="s">
        <v>205</v>
      </c>
      <c r="AA313" s="1" t="s">
        <v>513</v>
      </c>
      <c r="AB313" s="1" t="s">
        <v>201</v>
      </c>
      <c r="AC313" s="1" t="s">
        <v>1996</v>
      </c>
      <c r="AD313" s="1" t="s">
        <v>1997</v>
      </c>
    </row>
    <row r="314" spans="1:31" ht="12.75" hidden="1">
      <c r="A314" s="30" t="s">
        <v>207</v>
      </c>
      <c r="B314" s="32" t="s">
        <v>208</v>
      </c>
      <c r="C314" s="18">
        <v>0</v>
      </c>
      <c r="D314" s="18">
        <v>0</v>
      </c>
      <c r="E314" s="18">
        <v>0</v>
      </c>
      <c r="F314" s="18">
        <v>0</v>
      </c>
      <c r="G314" s="19">
        <v>0</v>
      </c>
      <c r="X314">
        <v>492</v>
      </c>
      <c r="Y314" t="s">
        <v>331</v>
      </c>
      <c r="Z314" s="1" t="s">
        <v>207</v>
      </c>
      <c r="AA314" s="1" t="s">
        <v>513</v>
      </c>
      <c r="AB314" s="1" t="s">
        <v>428</v>
      </c>
      <c r="AC314" s="1" t="s">
        <v>1996</v>
      </c>
      <c r="AD314" s="1" t="s">
        <v>1997</v>
      </c>
      <c r="AE314">
        <f>AE315+AE341+AE345+AE346+AE349</f>
        <v>0</v>
      </c>
    </row>
    <row r="315" spans="1:31" ht="12.75" hidden="1">
      <c r="A315" s="30" t="s">
        <v>209</v>
      </c>
      <c r="B315" s="33" t="s">
        <v>210</v>
      </c>
      <c r="C315" s="18">
        <v>0</v>
      </c>
      <c r="D315" s="18">
        <v>0</v>
      </c>
      <c r="E315" s="18">
        <v>0</v>
      </c>
      <c r="F315" s="18">
        <v>0</v>
      </c>
      <c r="G315" s="19">
        <v>0</v>
      </c>
      <c r="X315">
        <v>493</v>
      </c>
      <c r="Y315" t="s">
        <v>331</v>
      </c>
      <c r="Z315" s="1" t="s">
        <v>209</v>
      </c>
      <c r="AA315" s="1" t="s">
        <v>513</v>
      </c>
      <c r="AB315" s="1" t="s">
        <v>207</v>
      </c>
      <c r="AC315" s="1" t="s">
        <v>1996</v>
      </c>
      <c r="AD315" s="1" t="s">
        <v>1997</v>
      </c>
      <c r="AE315">
        <f>AE316+AE325+AE329+AE333+AE334</f>
        <v>0</v>
      </c>
    </row>
    <row r="316" spans="1:31" ht="25.5" hidden="1">
      <c r="A316" s="30" t="s">
        <v>211</v>
      </c>
      <c r="B316" s="34" t="s">
        <v>1386</v>
      </c>
      <c r="C316" s="18">
        <v>0</v>
      </c>
      <c r="D316" s="18">
        <v>0</v>
      </c>
      <c r="E316" s="18">
        <v>0</v>
      </c>
      <c r="F316" s="18">
        <v>0</v>
      </c>
      <c r="G316" s="19">
        <v>0</v>
      </c>
      <c r="X316">
        <v>494</v>
      </c>
      <c r="Y316" t="s">
        <v>331</v>
      </c>
      <c r="Z316" s="1" t="s">
        <v>211</v>
      </c>
      <c r="AA316" s="1" t="s">
        <v>513</v>
      </c>
      <c r="AB316" s="1" t="s">
        <v>209</v>
      </c>
      <c r="AC316" s="1" t="s">
        <v>1996</v>
      </c>
      <c r="AD316" s="1" t="s">
        <v>1997</v>
      </c>
      <c r="AE316">
        <f>AE317+AE318+AE319+AE320+AE321+AE322+AE323+AE324</f>
        <v>0</v>
      </c>
    </row>
    <row r="317" spans="1:30" ht="12.75" hidden="1">
      <c r="A317" s="30" t="s">
        <v>1387</v>
      </c>
      <c r="B317" s="35" t="s">
        <v>1388</v>
      </c>
      <c r="C317" s="18">
        <v>0</v>
      </c>
      <c r="D317" s="18">
        <v>0</v>
      </c>
      <c r="E317" s="18">
        <v>0</v>
      </c>
      <c r="F317" s="18">
        <v>0</v>
      </c>
      <c r="G317" s="19">
        <v>0</v>
      </c>
      <c r="X317">
        <v>495</v>
      </c>
      <c r="Y317" t="s">
        <v>331</v>
      </c>
      <c r="Z317" s="1" t="s">
        <v>1387</v>
      </c>
      <c r="AA317" s="1" t="s">
        <v>513</v>
      </c>
      <c r="AB317" s="1" t="s">
        <v>211</v>
      </c>
      <c r="AC317" s="1" t="s">
        <v>1996</v>
      </c>
      <c r="AD317" s="1" t="s">
        <v>1997</v>
      </c>
    </row>
    <row r="318" spans="1:30" ht="25.5" hidden="1">
      <c r="A318" s="30" t="s">
        <v>1389</v>
      </c>
      <c r="B318" s="35" t="s">
        <v>1390</v>
      </c>
      <c r="C318" s="18">
        <v>0</v>
      </c>
      <c r="D318" s="18">
        <v>0</v>
      </c>
      <c r="E318" s="18">
        <v>0</v>
      </c>
      <c r="F318" s="18">
        <v>0</v>
      </c>
      <c r="G318" s="19">
        <v>0</v>
      </c>
      <c r="X318">
        <v>496</v>
      </c>
      <c r="Y318" t="s">
        <v>331</v>
      </c>
      <c r="Z318" s="1" t="s">
        <v>1389</v>
      </c>
      <c r="AA318" s="1" t="s">
        <v>513</v>
      </c>
      <c r="AB318" s="1" t="s">
        <v>211</v>
      </c>
      <c r="AC318" s="1" t="s">
        <v>1996</v>
      </c>
      <c r="AD318" s="1" t="s">
        <v>1997</v>
      </c>
    </row>
    <row r="319" spans="1:30" ht="25.5" hidden="1">
      <c r="A319" s="30" t="s">
        <v>1391</v>
      </c>
      <c r="B319" s="35" t="s">
        <v>1392</v>
      </c>
      <c r="C319" s="18">
        <v>0</v>
      </c>
      <c r="D319" s="18">
        <v>0</v>
      </c>
      <c r="E319" s="18">
        <v>0</v>
      </c>
      <c r="F319" s="18">
        <v>0</v>
      </c>
      <c r="G319" s="19">
        <v>0</v>
      </c>
      <c r="X319">
        <v>497</v>
      </c>
      <c r="Y319" t="s">
        <v>331</v>
      </c>
      <c r="Z319" s="1" t="s">
        <v>1391</v>
      </c>
      <c r="AA319" s="1" t="s">
        <v>513</v>
      </c>
      <c r="AB319" s="1" t="s">
        <v>211</v>
      </c>
      <c r="AC319" s="1" t="s">
        <v>1996</v>
      </c>
      <c r="AD319" s="1" t="s">
        <v>1997</v>
      </c>
    </row>
    <row r="320" spans="1:30" ht="12.75" hidden="1">
      <c r="A320" s="30" t="s">
        <v>1393</v>
      </c>
      <c r="B320" s="35" t="s">
        <v>1394</v>
      </c>
      <c r="C320" s="18">
        <v>0</v>
      </c>
      <c r="D320" s="18">
        <v>0</v>
      </c>
      <c r="E320" s="18">
        <v>0</v>
      </c>
      <c r="F320" s="18">
        <v>0</v>
      </c>
      <c r="G320" s="19">
        <v>0</v>
      </c>
      <c r="X320">
        <v>498</v>
      </c>
      <c r="Y320" t="s">
        <v>331</v>
      </c>
      <c r="Z320" s="1" t="s">
        <v>1393</v>
      </c>
      <c r="AA320" s="1" t="s">
        <v>513</v>
      </c>
      <c r="AB320" s="1" t="s">
        <v>211</v>
      </c>
      <c r="AC320" s="1" t="s">
        <v>1996</v>
      </c>
      <c r="AD320" s="1" t="s">
        <v>1997</v>
      </c>
    </row>
    <row r="321" spans="1:30" ht="25.5" hidden="1">
      <c r="A321" s="30" t="s">
        <v>1395</v>
      </c>
      <c r="B321" s="35" t="s">
        <v>1396</v>
      </c>
      <c r="C321" s="18">
        <v>0</v>
      </c>
      <c r="D321" s="18">
        <v>0</v>
      </c>
      <c r="E321" s="18">
        <v>0</v>
      </c>
      <c r="F321" s="18">
        <v>0</v>
      </c>
      <c r="G321" s="19">
        <v>0</v>
      </c>
      <c r="X321">
        <v>499</v>
      </c>
      <c r="Y321" t="s">
        <v>331</v>
      </c>
      <c r="Z321" s="1" t="s">
        <v>1395</v>
      </c>
      <c r="AA321" s="1" t="s">
        <v>513</v>
      </c>
      <c r="AB321" s="1" t="s">
        <v>211</v>
      </c>
      <c r="AC321" s="1" t="s">
        <v>1996</v>
      </c>
      <c r="AD321" s="1" t="s">
        <v>1997</v>
      </c>
    </row>
    <row r="322" spans="1:30" ht="12.75" hidden="1">
      <c r="A322" s="30" t="s">
        <v>1397</v>
      </c>
      <c r="B322" s="35" t="s">
        <v>1398</v>
      </c>
      <c r="C322" s="18">
        <v>0</v>
      </c>
      <c r="D322" s="18">
        <v>0</v>
      </c>
      <c r="E322" s="18">
        <v>0</v>
      </c>
      <c r="F322" s="18">
        <v>0</v>
      </c>
      <c r="G322" s="19">
        <v>0</v>
      </c>
      <c r="X322">
        <v>500</v>
      </c>
      <c r="Y322" t="s">
        <v>331</v>
      </c>
      <c r="Z322" s="1" t="s">
        <v>1397</v>
      </c>
      <c r="AA322" s="1" t="s">
        <v>513</v>
      </c>
      <c r="AB322" s="1" t="s">
        <v>211</v>
      </c>
      <c r="AC322" s="1" t="s">
        <v>1996</v>
      </c>
      <c r="AD322" s="1" t="s">
        <v>1997</v>
      </c>
    </row>
    <row r="323" spans="1:30" ht="25.5" hidden="1">
      <c r="A323" s="30" t="s">
        <v>1399</v>
      </c>
      <c r="B323" s="35" t="s">
        <v>1400</v>
      </c>
      <c r="C323" s="18">
        <v>0</v>
      </c>
      <c r="D323" s="18">
        <v>0</v>
      </c>
      <c r="E323" s="18">
        <v>0</v>
      </c>
      <c r="F323" s="18">
        <v>0</v>
      </c>
      <c r="G323" s="19">
        <v>0</v>
      </c>
      <c r="X323">
        <v>501</v>
      </c>
      <c r="Y323" t="s">
        <v>331</v>
      </c>
      <c r="Z323" s="1" t="s">
        <v>1399</v>
      </c>
      <c r="AA323" s="1" t="s">
        <v>513</v>
      </c>
      <c r="AB323" s="1" t="s">
        <v>211</v>
      </c>
      <c r="AC323" s="1" t="s">
        <v>1996</v>
      </c>
      <c r="AD323" s="1" t="s">
        <v>1997</v>
      </c>
    </row>
    <row r="324" spans="1:30" ht="25.5" hidden="1">
      <c r="A324" s="30" t="s">
        <v>1401</v>
      </c>
      <c r="B324" s="35" t="s">
        <v>1402</v>
      </c>
      <c r="C324" s="18">
        <v>0</v>
      </c>
      <c r="D324" s="18">
        <v>0</v>
      </c>
      <c r="E324" s="18">
        <v>0</v>
      </c>
      <c r="F324" s="18">
        <v>0</v>
      </c>
      <c r="G324" s="19">
        <v>0</v>
      </c>
      <c r="X324">
        <v>502</v>
      </c>
      <c r="Y324" t="s">
        <v>331</v>
      </c>
      <c r="Z324" s="1" t="s">
        <v>1401</v>
      </c>
      <c r="AA324" s="1" t="s">
        <v>513</v>
      </c>
      <c r="AB324" s="1" t="s">
        <v>211</v>
      </c>
      <c r="AC324" s="1" t="s">
        <v>1996</v>
      </c>
      <c r="AD324" s="1" t="s">
        <v>1997</v>
      </c>
    </row>
    <row r="325" spans="1:31" ht="25.5" hidden="1">
      <c r="A325" s="30" t="s">
        <v>1403</v>
      </c>
      <c r="B325" s="34" t="s">
        <v>1404</v>
      </c>
      <c r="C325" s="18">
        <v>0</v>
      </c>
      <c r="D325" s="18">
        <v>0</v>
      </c>
      <c r="E325" s="18">
        <v>0</v>
      </c>
      <c r="F325" s="18">
        <v>0</v>
      </c>
      <c r="G325" s="19">
        <v>0</v>
      </c>
      <c r="X325">
        <v>503</v>
      </c>
      <c r="Y325" t="s">
        <v>331</v>
      </c>
      <c r="Z325" s="1" t="s">
        <v>1403</v>
      </c>
      <c r="AA325" s="1" t="s">
        <v>513</v>
      </c>
      <c r="AB325" s="1" t="s">
        <v>209</v>
      </c>
      <c r="AC325" s="1" t="s">
        <v>1996</v>
      </c>
      <c r="AD325" s="1" t="s">
        <v>1997</v>
      </c>
      <c r="AE325">
        <f>AE326+AE327+AE328</f>
        <v>0</v>
      </c>
    </row>
    <row r="326" spans="1:30" ht="25.5" hidden="1">
      <c r="A326" s="30" t="s">
        <v>1405</v>
      </c>
      <c r="B326" s="35" t="s">
        <v>1406</v>
      </c>
      <c r="C326" s="18">
        <v>0</v>
      </c>
      <c r="D326" s="18">
        <v>0</v>
      </c>
      <c r="E326" s="18">
        <v>0</v>
      </c>
      <c r="F326" s="18">
        <v>0</v>
      </c>
      <c r="G326" s="19">
        <v>0</v>
      </c>
      <c r="X326">
        <v>504</v>
      </c>
      <c r="Y326" t="s">
        <v>331</v>
      </c>
      <c r="Z326" s="1" t="s">
        <v>1405</v>
      </c>
      <c r="AA326" s="1" t="s">
        <v>513</v>
      </c>
      <c r="AB326" s="1" t="s">
        <v>1403</v>
      </c>
      <c r="AC326" s="1" t="s">
        <v>1996</v>
      </c>
      <c r="AD326" s="1" t="s">
        <v>1997</v>
      </c>
    </row>
    <row r="327" spans="1:30" ht="25.5" hidden="1">
      <c r="A327" s="30" t="s">
        <v>1407</v>
      </c>
      <c r="B327" s="35" t="s">
        <v>1408</v>
      </c>
      <c r="C327" s="18">
        <v>0</v>
      </c>
      <c r="D327" s="18">
        <v>0</v>
      </c>
      <c r="E327" s="18">
        <v>0</v>
      </c>
      <c r="F327" s="18">
        <v>0</v>
      </c>
      <c r="G327" s="19">
        <v>0</v>
      </c>
      <c r="X327">
        <v>505</v>
      </c>
      <c r="Y327" t="s">
        <v>331</v>
      </c>
      <c r="Z327" s="1" t="s">
        <v>1407</v>
      </c>
      <c r="AA327" s="1" t="s">
        <v>513</v>
      </c>
      <c r="AB327" s="1" t="s">
        <v>1403</v>
      </c>
      <c r="AC327" s="1" t="s">
        <v>1996</v>
      </c>
      <c r="AD327" s="1" t="s">
        <v>1997</v>
      </c>
    </row>
    <row r="328" spans="1:30" ht="25.5" hidden="1">
      <c r="A328" s="30" t="s">
        <v>1409</v>
      </c>
      <c r="B328" s="35" t="s">
        <v>1410</v>
      </c>
      <c r="C328" s="18">
        <v>0</v>
      </c>
      <c r="D328" s="18">
        <v>0</v>
      </c>
      <c r="E328" s="18">
        <v>0</v>
      </c>
      <c r="F328" s="18">
        <v>0</v>
      </c>
      <c r="G328" s="19">
        <v>0</v>
      </c>
      <c r="X328">
        <v>506</v>
      </c>
      <c r="Y328" t="s">
        <v>331</v>
      </c>
      <c r="Z328" s="1" t="s">
        <v>1409</v>
      </c>
      <c r="AA328" s="1" t="s">
        <v>513</v>
      </c>
      <c r="AB328" s="1" t="s">
        <v>1403</v>
      </c>
      <c r="AC328" s="1" t="s">
        <v>1996</v>
      </c>
      <c r="AD328" s="1" t="s">
        <v>1997</v>
      </c>
    </row>
    <row r="329" spans="1:31" ht="12.75" hidden="1">
      <c r="A329" s="30" t="s">
        <v>1411</v>
      </c>
      <c r="B329" s="34" t="s">
        <v>1412</v>
      </c>
      <c r="C329" s="18">
        <v>0</v>
      </c>
      <c r="D329" s="18">
        <v>0</v>
      </c>
      <c r="E329" s="18">
        <v>0</v>
      </c>
      <c r="F329" s="18">
        <v>0</v>
      </c>
      <c r="G329" s="19">
        <v>0</v>
      </c>
      <c r="X329">
        <v>507</v>
      </c>
      <c r="Y329" t="s">
        <v>331</v>
      </c>
      <c r="Z329" s="1" t="s">
        <v>1411</v>
      </c>
      <c r="AA329" s="1" t="s">
        <v>513</v>
      </c>
      <c r="AB329" s="1" t="s">
        <v>209</v>
      </c>
      <c r="AC329" s="1" t="s">
        <v>1996</v>
      </c>
      <c r="AD329" s="1" t="s">
        <v>1997</v>
      </c>
      <c r="AE329">
        <f>AE330+AE331+AE332</f>
        <v>0</v>
      </c>
    </row>
    <row r="330" spans="1:30" ht="25.5" hidden="1">
      <c r="A330" s="30" t="s">
        <v>1413</v>
      </c>
      <c r="B330" s="35" t="s">
        <v>1414</v>
      </c>
      <c r="C330" s="18">
        <v>0</v>
      </c>
      <c r="D330" s="18">
        <v>0</v>
      </c>
      <c r="E330" s="18">
        <v>0</v>
      </c>
      <c r="F330" s="18">
        <v>0</v>
      </c>
      <c r="G330" s="19">
        <v>0</v>
      </c>
      <c r="X330">
        <v>508</v>
      </c>
      <c r="Y330" t="s">
        <v>331</v>
      </c>
      <c r="Z330" s="1" t="s">
        <v>1413</v>
      </c>
      <c r="AA330" s="1" t="s">
        <v>513</v>
      </c>
      <c r="AB330" s="1" t="s">
        <v>1411</v>
      </c>
      <c r="AC330" s="1" t="s">
        <v>1996</v>
      </c>
      <c r="AD330" s="1" t="s">
        <v>1997</v>
      </c>
    </row>
    <row r="331" spans="1:30" ht="25.5" hidden="1">
      <c r="A331" s="30" t="s">
        <v>1415</v>
      </c>
      <c r="B331" s="35" t="s">
        <v>1416</v>
      </c>
      <c r="C331" s="18">
        <v>0</v>
      </c>
      <c r="D331" s="18">
        <v>0</v>
      </c>
      <c r="E331" s="18">
        <v>0</v>
      </c>
      <c r="F331" s="18">
        <v>0</v>
      </c>
      <c r="G331" s="19">
        <v>0</v>
      </c>
      <c r="X331">
        <v>509</v>
      </c>
      <c r="Y331" t="s">
        <v>331</v>
      </c>
      <c r="Z331" s="1" t="s">
        <v>1415</v>
      </c>
      <c r="AA331" s="1" t="s">
        <v>513</v>
      </c>
      <c r="AB331" s="1" t="s">
        <v>1411</v>
      </c>
      <c r="AC331" s="1" t="s">
        <v>1996</v>
      </c>
      <c r="AD331" s="1" t="s">
        <v>1997</v>
      </c>
    </row>
    <row r="332" spans="1:30" ht="38.25" hidden="1">
      <c r="A332" s="30" t="s">
        <v>1417</v>
      </c>
      <c r="B332" s="35" t="s">
        <v>1418</v>
      </c>
      <c r="C332" s="18">
        <v>0</v>
      </c>
      <c r="D332" s="18">
        <v>0</v>
      </c>
      <c r="E332" s="18">
        <v>0</v>
      </c>
      <c r="F332" s="18">
        <v>0</v>
      </c>
      <c r="G332" s="19">
        <v>0</v>
      </c>
      <c r="X332">
        <v>510</v>
      </c>
      <c r="Y332" t="s">
        <v>331</v>
      </c>
      <c r="Z332" s="1" t="s">
        <v>1417</v>
      </c>
      <c r="AA332" s="1" t="s">
        <v>513</v>
      </c>
      <c r="AB332" s="1" t="s">
        <v>1411</v>
      </c>
      <c r="AC332" s="1" t="s">
        <v>1996</v>
      </c>
      <c r="AD332" s="1" t="s">
        <v>1997</v>
      </c>
    </row>
    <row r="333" spans="1:30" ht="12.75" hidden="1">
      <c r="A333" s="30" t="s">
        <v>1419</v>
      </c>
      <c r="B333" s="34" t="s">
        <v>1420</v>
      </c>
      <c r="C333" s="18">
        <v>0</v>
      </c>
      <c r="D333" s="18">
        <v>0</v>
      </c>
      <c r="E333" s="18">
        <v>0</v>
      </c>
      <c r="F333" s="18">
        <v>0</v>
      </c>
      <c r="G333" s="19">
        <v>0</v>
      </c>
      <c r="X333">
        <v>511</v>
      </c>
      <c r="Y333" t="s">
        <v>331</v>
      </c>
      <c r="Z333" s="1" t="s">
        <v>1419</v>
      </c>
      <c r="AA333" s="1" t="s">
        <v>513</v>
      </c>
      <c r="AB333" s="1" t="s">
        <v>209</v>
      </c>
      <c r="AC333" s="1" t="s">
        <v>1996</v>
      </c>
      <c r="AD333" s="1" t="s">
        <v>1997</v>
      </c>
    </row>
    <row r="334" spans="1:31" ht="12.75" hidden="1">
      <c r="A334" s="30" t="s">
        <v>1421</v>
      </c>
      <c r="B334" s="34" t="s">
        <v>1422</v>
      </c>
      <c r="C334" s="18">
        <v>0</v>
      </c>
      <c r="D334" s="18">
        <v>0</v>
      </c>
      <c r="E334" s="18">
        <v>0</v>
      </c>
      <c r="F334" s="18">
        <v>0</v>
      </c>
      <c r="G334" s="19">
        <v>0</v>
      </c>
      <c r="X334">
        <v>512</v>
      </c>
      <c r="Y334" t="s">
        <v>331</v>
      </c>
      <c r="Z334" s="1" t="s">
        <v>1421</v>
      </c>
      <c r="AA334" s="1" t="s">
        <v>513</v>
      </c>
      <c r="AB334" s="1" t="s">
        <v>209</v>
      </c>
      <c r="AC334" s="1" t="s">
        <v>1996</v>
      </c>
      <c r="AD334" s="1" t="s">
        <v>1997</v>
      </c>
      <c r="AE334">
        <f>AE335+AE336+AE337+AE338+AE339+AE340</f>
        <v>0</v>
      </c>
    </row>
    <row r="335" spans="1:30" ht="25.5" hidden="1">
      <c r="A335" s="30" t="s">
        <v>1423</v>
      </c>
      <c r="B335" s="35" t="s">
        <v>1424</v>
      </c>
      <c r="C335" s="18">
        <v>0</v>
      </c>
      <c r="D335" s="18">
        <v>0</v>
      </c>
      <c r="E335" s="18">
        <v>0</v>
      </c>
      <c r="F335" s="18">
        <v>0</v>
      </c>
      <c r="G335" s="19">
        <v>0</v>
      </c>
      <c r="X335">
        <v>513</v>
      </c>
      <c r="Y335" t="s">
        <v>331</v>
      </c>
      <c r="Z335" s="1" t="s">
        <v>1423</v>
      </c>
      <c r="AA335" s="1" t="s">
        <v>513</v>
      </c>
      <c r="AB335" s="1" t="s">
        <v>1421</v>
      </c>
      <c r="AC335" s="1" t="s">
        <v>1996</v>
      </c>
      <c r="AD335" s="1" t="s">
        <v>1997</v>
      </c>
    </row>
    <row r="336" spans="1:30" ht="25.5" hidden="1">
      <c r="A336" s="30" t="s">
        <v>1425</v>
      </c>
      <c r="B336" s="35" t="s">
        <v>1426</v>
      </c>
      <c r="C336" s="18">
        <v>0</v>
      </c>
      <c r="D336" s="18">
        <v>0</v>
      </c>
      <c r="E336" s="18">
        <v>0</v>
      </c>
      <c r="F336" s="18">
        <v>0</v>
      </c>
      <c r="G336" s="19">
        <v>0</v>
      </c>
      <c r="X336">
        <v>514</v>
      </c>
      <c r="Y336" t="s">
        <v>331</v>
      </c>
      <c r="Z336" s="1" t="s">
        <v>1425</v>
      </c>
      <c r="AA336" s="1" t="s">
        <v>513</v>
      </c>
      <c r="AB336" s="1" t="s">
        <v>1421</v>
      </c>
      <c r="AC336" s="1" t="s">
        <v>1996</v>
      </c>
      <c r="AD336" s="1" t="s">
        <v>1997</v>
      </c>
    </row>
    <row r="337" spans="1:30" ht="25.5" hidden="1">
      <c r="A337" s="30" t="s">
        <v>1427</v>
      </c>
      <c r="B337" s="35" t="s">
        <v>2402</v>
      </c>
      <c r="C337" s="18">
        <v>0</v>
      </c>
      <c r="D337" s="18">
        <v>0</v>
      </c>
      <c r="E337" s="18">
        <v>0</v>
      </c>
      <c r="F337" s="18">
        <v>0</v>
      </c>
      <c r="G337" s="19">
        <v>0</v>
      </c>
      <c r="X337">
        <v>515</v>
      </c>
      <c r="Y337" t="s">
        <v>331</v>
      </c>
      <c r="Z337" s="1" t="s">
        <v>1427</v>
      </c>
      <c r="AA337" s="1" t="s">
        <v>513</v>
      </c>
      <c r="AB337" s="1" t="s">
        <v>1421</v>
      </c>
      <c r="AC337" s="1" t="s">
        <v>1999</v>
      </c>
      <c r="AD337" s="1" t="s">
        <v>1997</v>
      </c>
    </row>
    <row r="338" spans="1:30" ht="25.5" hidden="1">
      <c r="A338" s="30" t="s">
        <v>2403</v>
      </c>
      <c r="B338" s="35" t="s">
        <v>2404</v>
      </c>
      <c r="C338" s="18">
        <v>0</v>
      </c>
      <c r="D338" s="18">
        <v>0</v>
      </c>
      <c r="E338" s="18">
        <v>0</v>
      </c>
      <c r="F338" s="18">
        <v>0</v>
      </c>
      <c r="G338" s="19">
        <v>0</v>
      </c>
      <c r="X338">
        <v>516</v>
      </c>
      <c r="Y338" t="s">
        <v>331</v>
      </c>
      <c r="Z338" s="1" t="s">
        <v>2403</v>
      </c>
      <c r="AA338" s="1" t="s">
        <v>513</v>
      </c>
      <c r="AB338" s="1" t="s">
        <v>1421</v>
      </c>
      <c r="AC338" s="1" t="s">
        <v>1998</v>
      </c>
      <c r="AD338" s="1" t="s">
        <v>1997</v>
      </c>
    </row>
    <row r="339" spans="1:30" ht="25.5" hidden="1">
      <c r="A339" s="30" t="s">
        <v>2405</v>
      </c>
      <c r="B339" s="35" t="s">
        <v>2406</v>
      </c>
      <c r="C339" s="18">
        <v>0</v>
      </c>
      <c r="D339" s="18">
        <v>0</v>
      </c>
      <c r="E339" s="18">
        <v>0</v>
      </c>
      <c r="F339" s="18">
        <v>0</v>
      </c>
      <c r="G339" s="19">
        <v>0</v>
      </c>
      <c r="X339">
        <v>517</v>
      </c>
      <c r="Y339" t="s">
        <v>331</v>
      </c>
      <c r="Z339" s="1" t="s">
        <v>2405</v>
      </c>
      <c r="AA339" s="1" t="s">
        <v>513</v>
      </c>
      <c r="AB339" s="1" t="s">
        <v>1421</v>
      </c>
      <c r="AC339" s="1" t="s">
        <v>1998</v>
      </c>
      <c r="AD339" s="1" t="s">
        <v>1997</v>
      </c>
    </row>
    <row r="340" spans="1:30" ht="38.25" hidden="1">
      <c r="A340" s="30" t="s">
        <v>2407</v>
      </c>
      <c r="B340" s="35" t="s">
        <v>2408</v>
      </c>
      <c r="C340" s="18">
        <v>0</v>
      </c>
      <c r="D340" s="18">
        <v>0</v>
      </c>
      <c r="E340" s="18">
        <v>0</v>
      </c>
      <c r="F340" s="18">
        <v>0</v>
      </c>
      <c r="G340" s="19">
        <v>0</v>
      </c>
      <c r="X340">
        <v>518</v>
      </c>
      <c r="Y340" t="s">
        <v>331</v>
      </c>
      <c r="Z340" s="1" t="s">
        <v>2407</v>
      </c>
      <c r="AA340" s="1" t="s">
        <v>513</v>
      </c>
      <c r="AB340" s="1" t="s">
        <v>1421</v>
      </c>
      <c r="AC340" s="1" t="s">
        <v>1998</v>
      </c>
      <c r="AD340" s="1" t="s">
        <v>1997</v>
      </c>
    </row>
    <row r="341" spans="1:31" ht="25.5" hidden="1">
      <c r="A341" s="30" t="s">
        <v>2409</v>
      </c>
      <c r="B341" s="33" t="s">
        <v>2410</v>
      </c>
      <c r="C341" s="18">
        <v>0</v>
      </c>
      <c r="D341" s="18">
        <v>0</v>
      </c>
      <c r="E341" s="18">
        <v>0</v>
      </c>
      <c r="F341" s="18">
        <v>0</v>
      </c>
      <c r="G341" s="19">
        <v>0</v>
      </c>
      <c r="X341">
        <v>519</v>
      </c>
      <c r="Y341" t="s">
        <v>331</v>
      </c>
      <c r="Z341" s="1" t="s">
        <v>2409</v>
      </c>
      <c r="AA341" s="1" t="s">
        <v>513</v>
      </c>
      <c r="AB341" s="1" t="s">
        <v>207</v>
      </c>
      <c r="AC341" s="1" t="s">
        <v>1996</v>
      </c>
      <c r="AD341" s="1" t="s">
        <v>1997</v>
      </c>
      <c r="AE341">
        <f>AE342+AE343+AE344</f>
        <v>0</v>
      </c>
    </row>
    <row r="342" spans="1:30" ht="38.25" hidden="1">
      <c r="A342" s="30" t="s">
        <v>2411</v>
      </c>
      <c r="B342" s="34" t="s">
        <v>2412</v>
      </c>
      <c r="C342" s="18">
        <v>0</v>
      </c>
      <c r="D342" s="18">
        <v>0</v>
      </c>
      <c r="E342" s="18">
        <v>0</v>
      </c>
      <c r="F342" s="18">
        <v>0</v>
      </c>
      <c r="G342" s="19">
        <v>0</v>
      </c>
      <c r="X342">
        <v>520</v>
      </c>
      <c r="Y342" t="s">
        <v>331</v>
      </c>
      <c r="Z342" s="1" t="s">
        <v>2411</v>
      </c>
      <c r="AA342" s="1" t="s">
        <v>513</v>
      </c>
      <c r="AB342" s="1" t="s">
        <v>2409</v>
      </c>
      <c r="AC342" s="1" t="s">
        <v>1996</v>
      </c>
      <c r="AD342" s="1" t="s">
        <v>1997</v>
      </c>
    </row>
    <row r="343" spans="1:30" ht="38.25" hidden="1">
      <c r="A343" s="30" t="s">
        <v>2413</v>
      </c>
      <c r="B343" s="34" t="s">
        <v>2414</v>
      </c>
      <c r="C343" s="18">
        <v>0</v>
      </c>
      <c r="D343" s="18">
        <v>0</v>
      </c>
      <c r="E343" s="18">
        <v>0</v>
      </c>
      <c r="F343" s="18">
        <v>0</v>
      </c>
      <c r="G343" s="19">
        <v>0</v>
      </c>
      <c r="X343">
        <v>521</v>
      </c>
      <c r="Y343" t="s">
        <v>331</v>
      </c>
      <c r="Z343" s="1" t="s">
        <v>2413</v>
      </c>
      <c r="AA343" s="1" t="s">
        <v>513</v>
      </c>
      <c r="AB343" s="1" t="s">
        <v>2409</v>
      </c>
      <c r="AC343" s="1" t="s">
        <v>1996</v>
      </c>
      <c r="AD343" s="1" t="s">
        <v>1997</v>
      </c>
    </row>
    <row r="344" spans="1:30" ht="25.5" hidden="1">
      <c r="A344" s="30" t="s">
        <v>2415</v>
      </c>
      <c r="B344" s="34" t="s">
        <v>2416</v>
      </c>
      <c r="C344" s="18">
        <v>0</v>
      </c>
      <c r="D344" s="18">
        <v>0</v>
      </c>
      <c r="E344" s="18">
        <v>0</v>
      </c>
      <c r="F344" s="18">
        <v>0</v>
      </c>
      <c r="G344" s="19">
        <v>0</v>
      </c>
      <c r="X344">
        <v>522</v>
      </c>
      <c r="Y344" t="s">
        <v>331</v>
      </c>
      <c r="Z344" s="1" t="s">
        <v>2415</v>
      </c>
      <c r="AA344" s="1" t="s">
        <v>513</v>
      </c>
      <c r="AB344" s="1" t="s">
        <v>2409</v>
      </c>
      <c r="AC344" s="1" t="s">
        <v>1996</v>
      </c>
      <c r="AD344" s="1" t="s">
        <v>1997</v>
      </c>
    </row>
    <row r="345" spans="1:30" ht="25.5" hidden="1">
      <c r="A345" s="30" t="s">
        <v>2417</v>
      </c>
      <c r="B345" s="33" t="s">
        <v>2418</v>
      </c>
      <c r="C345" s="18">
        <v>0</v>
      </c>
      <c r="D345" s="18">
        <v>0</v>
      </c>
      <c r="E345" s="18">
        <v>0</v>
      </c>
      <c r="F345" s="18">
        <v>0</v>
      </c>
      <c r="G345" s="19">
        <v>0</v>
      </c>
      <c r="X345">
        <v>523</v>
      </c>
      <c r="Y345" t="s">
        <v>331</v>
      </c>
      <c r="Z345" s="1" t="s">
        <v>2417</v>
      </c>
      <c r="AA345" s="1" t="s">
        <v>513</v>
      </c>
      <c r="AB345" s="1" t="s">
        <v>207</v>
      </c>
      <c r="AC345" s="1" t="s">
        <v>1996</v>
      </c>
      <c r="AD345" s="1" t="s">
        <v>1997</v>
      </c>
    </row>
    <row r="346" spans="1:31" ht="25.5" hidden="1">
      <c r="A346" s="30" t="s">
        <v>2419</v>
      </c>
      <c r="B346" s="33" t="s">
        <v>2420</v>
      </c>
      <c r="C346" s="18">
        <v>0</v>
      </c>
      <c r="D346" s="18">
        <v>0</v>
      </c>
      <c r="E346" s="18">
        <v>0</v>
      </c>
      <c r="F346" s="18">
        <v>0</v>
      </c>
      <c r="G346" s="19">
        <v>0</v>
      </c>
      <c r="X346">
        <v>524</v>
      </c>
      <c r="Y346" t="s">
        <v>331</v>
      </c>
      <c r="Z346" s="1" t="s">
        <v>2419</v>
      </c>
      <c r="AA346" s="1" t="s">
        <v>513</v>
      </c>
      <c r="AB346" s="1" t="s">
        <v>207</v>
      </c>
      <c r="AC346" s="1" t="s">
        <v>1996</v>
      </c>
      <c r="AD346" s="1" t="s">
        <v>1997</v>
      </c>
      <c r="AE346">
        <f>AE347+AE348</f>
        <v>0</v>
      </c>
    </row>
    <row r="347" spans="1:30" ht="51" hidden="1">
      <c r="A347" s="30" t="s">
        <v>2421</v>
      </c>
      <c r="B347" s="34" t="s">
        <v>83</v>
      </c>
      <c r="C347" s="18">
        <v>0</v>
      </c>
      <c r="D347" s="18">
        <v>0</v>
      </c>
      <c r="E347" s="18">
        <v>0</v>
      </c>
      <c r="F347" s="18">
        <v>0</v>
      </c>
      <c r="G347" s="19">
        <v>0</v>
      </c>
      <c r="X347">
        <v>525</v>
      </c>
      <c r="Y347" t="s">
        <v>331</v>
      </c>
      <c r="Z347" s="1" t="s">
        <v>2421</v>
      </c>
      <c r="AA347" s="1" t="s">
        <v>513</v>
      </c>
      <c r="AB347" s="1" t="s">
        <v>2419</v>
      </c>
      <c r="AC347" s="1" t="s">
        <v>1996</v>
      </c>
      <c r="AD347" s="1" t="s">
        <v>1997</v>
      </c>
    </row>
    <row r="348" spans="1:30" ht="38.25" hidden="1">
      <c r="A348" s="30" t="s">
        <v>84</v>
      </c>
      <c r="B348" s="34" t="s">
        <v>85</v>
      </c>
      <c r="C348" s="18">
        <v>0</v>
      </c>
      <c r="D348" s="18">
        <v>0</v>
      </c>
      <c r="E348" s="18">
        <v>0</v>
      </c>
      <c r="F348" s="18">
        <v>0</v>
      </c>
      <c r="G348" s="19">
        <v>0</v>
      </c>
      <c r="X348">
        <v>526</v>
      </c>
      <c r="Y348" t="s">
        <v>331</v>
      </c>
      <c r="Z348" s="1" t="s">
        <v>84</v>
      </c>
      <c r="AA348" s="1" t="s">
        <v>513</v>
      </c>
      <c r="AB348" s="1" t="s">
        <v>2419</v>
      </c>
      <c r="AC348" s="1" t="s">
        <v>1996</v>
      </c>
      <c r="AD348" s="1" t="s">
        <v>1997</v>
      </c>
    </row>
    <row r="349" spans="1:30" ht="25.5" hidden="1">
      <c r="A349" s="30" t="s">
        <v>86</v>
      </c>
      <c r="B349" s="33" t="s">
        <v>87</v>
      </c>
      <c r="C349" s="18">
        <v>0</v>
      </c>
      <c r="D349" s="18">
        <v>0</v>
      </c>
      <c r="E349" s="18">
        <v>0</v>
      </c>
      <c r="F349" s="18">
        <v>0</v>
      </c>
      <c r="G349" s="19">
        <v>0</v>
      </c>
      <c r="X349">
        <v>527</v>
      </c>
      <c r="Y349" t="s">
        <v>331</v>
      </c>
      <c r="Z349" s="1" t="s">
        <v>86</v>
      </c>
      <c r="AA349" s="1" t="s">
        <v>513</v>
      </c>
      <c r="AB349" s="1" t="s">
        <v>207</v>
      </c>
      <c r="AC349" s="1" t="s">
        <v>1996</v>
      </c>
      <c r="AD349" s="1" t="s">
        <v>1997</v>
      </c>
    </row>
    <row r="350" spans="1:31" ht="12.75" hidden="1">
      <c r="A350" s="30" t="s">
        <v>88</v>
      </c>
      <c r="B350" s="32" t="s">
        <v>89</v>
      </c>
      <c r="C350" s="18">
        <v>0</v>
      </c>
      <c r="D350" s="18">
        <v>0</v>
      </c>
      <c r="E350" s="18">
        <v>0</v>
      </c>
      <c r="F350" s="18">
        <v>0</v>
      </c>
      <c r="G350" s="19">
        <v>0</v>
      </c>
      <c r="X350">
        <v>528</v>
      </c>
      <c r="Y350" t="s">
        <v>331</v>
      </c>
      <c r="Z350" s="1" t="s">
        <v>88</v>
      </c>
      <c r="AA350" s="1" t="s">
        <v>513</v>
      </c>
      <c r="AB350" s="1" t="s">
        <v>428</v>
      </c>
      <c r="AC350" s="1" t="s">
        <v>1996</v>
      </c>
      <c r="AD350" s="1" t="s">
        <v>1997</v>
      </c>
      <c r="AE350">
        <f>AE351+AE358+AE368</f>
        <v>0</v>
      </c>
    </row>
    <row r="351" spans="1:31" ht="25.5" hidden="1">
      <c r="A351" s="30" t="s">
        <v>90</v>
      </c>
      <c r="B351" s="33" t="s">
        <v>91</v>
      </c>
      <c r="C351" s="18">
        <v>0</v>
      </c>
      <c r="D351" s="18">
        <v>0</v>
      </c>
      <c r="E351" s="18">
        <v>0</v>
      </c>
      <c r="F351" s="18">
        <v>0</v>
      </c>
      <c r="G351" s="19">
        <v>0</v>
      </c>
      <c r="X351">
        <v>529</v>
      </c>
      <c r="Y351" t="s">
        <v>331</v>
      </c>
      <c r="Z351" s="1" t="s">
        <v>90</v>
      </c>
      <c r="AA351" s="1" t="s">
        <v>513</v>
      </c>
      <c r="AB351" s="1" t="s">
        <v>88</v>
      </c>
      <c r="AC351" s="1" t="s">
        <v>1996</v>
      </c>
      <c r="AD351" s="1" t="s">
        <v>1997</v>
      </c>
      <c r="AE351">
        <f>AE352+AE353+AE354+AE355+AE356+AE357</f>
        <v>0</v>
      </c>
    </row>
    <row r="352" spans="1:30" ht="38.25" hidden="1">
      <c r="A352" s="30" t="s">
        <v>92</v>
      </c>
      <c r="B352" s="34" t="s">
        <v>93</v>
      </c>
      <c r="C352" s="18">
        <v>0</v>
      </c>
      <c r="D352" s="18">
        <v>0</v>
      </c>
      <c r="E352" s="18">
        <v>0</v>
      </c>
      <c r="F352" s="18">
        <v>0</v>
      </c>
      <c r="G352" s="19">
        <v>0</v>
      </c>
      <c r="X352">
        <v>530</v>
      </c>
      <c r="Y352" t="s">
        <v>331</v>
      </c>
      <c r="Z352" s="1" t="s">
        <v>92</v>
      </c>
      <c r="AA352" s="1" t="s">
        <v>513</v>
      </c>
      <c r="AB352" s="1" t="s">
        <v>90</v>
      </c>
      <c r="AC352" s="1" t="s">
        <v>1996</v>
      </c>
      <c r="AD352" s="1" t="s">
        <v>1997</v>
      </c>
    </row>
    <row r="353" spans="1:30" ht="38.25" hidden="1">
      <c r="A353" s="30" t="s">
        <v>94</v>
      </c>
      <c r="B353" s="34" t="s">
        <v>95</v>
      </c>
      <c r="C353" s="18">
        <v>0</v>
      </c>
      <c r="D353" s="18">
        <v>0</v>
      </c>
      <c r="E353" s="18">
        <v>0</v>
      </c>
      <c r="F353" s="18">
        <v>0</v>
      </c>
      <c r="G353" s="19">
        <v>0</v>
      </c>
      <c r="X353">
        <v>531</v>
      </c>
      <c r="Y353" t="s">
        <v>331</v>
      </c>
      <c r="Z353" s="1" t="s">
        <v>94</v>
      </c>
      <c r="AA353" s="1" t="s">
        <v>513</v>
      </c>
      <c r="AB353" s="1" t="s">
        <v>90</v>
      </c>
      <c r="AC353" s="1" t="s">
        <v>1996</v>
      </c>
      <c r="AD353" s="1" t="s">
        <v>1997</v>
      </c>
    </row>
    <row r="354" spans="1:30" ht="25.5" hidden="1">
      <c r="A354" s="30" t="s">
        <v>96</v>
      </c>
      <c r="B354" s="34" t="s">
        <v>314</v>
      </c>
      <c r="C354" s="18">
        <v>0</v>
      </c>
      <c r="D354" s="18">
        <v>0</v>
      </c>
      <c r="E354" s="18">
        <v>0</v>
      </c>
      <c r="F354" s="18">
        <v>0</v>
      </c>
      <c r="G354" s="19">
        <v>0</v>
      </c>
      <c r="X354">
        <v>532</v>
      </c>
      <c r="Y354" t="s">
        <v>331</v>
      </c>
      <c r="Z354" s="1" t="s">
        <v>96</v>
      </c>
      <c r="AA354" s="1" t="s">
        <v>513</v>
      </c>
      <c r="AB354" s="1" t="s">
        <v>90</v>
      </c>
      <c r="AC354" s="1" t="s">
        <v>1996</v>
      </c>
      <c r="AD354" s="1" t="s">
        <v>1997</v>
      </c>
    </row>
    <row r="355" spans="1:30" ht="51" hidden="1">
      <c r="A355" s="30" t="s">
        <v>315</v>
      </c>
      <c r="B355" s="34" t="s">
        <v>316</v>
      </c>
      <c r="C355" s="18">
        <v>0</v>
      </c>
      <c r="D355" s="18">
        <v>0</v>
      </c>
      <c r="E355" s="18">
        <v>0</v>
      </c>
      <c r="F355" s="18">
        <v>0</v>
      </c>
      <c r="G355" s="19">
        <v>0</v>
      </c>
      <c r="X355">
        <v>533</v>
      </c>
      <c r="Y355" t="s">
        <v>331</v>
      </c>
      <c r="Z355" s="1" t="s">
        <v>315</v>
      </c>
      <c r="AA355" s="1" t="s">
        <v>513</v>
      </c>
      <c r="AB355" s="1" t="s">
        <v>90</v>
      </c>
      <c r="AC355" s="1" t="s">
        <v>1996</v>
      </c>
      <c r="AD355" s="1" t="s">
        <v>1997</v>
      </c>
    </row>
    <row r="356" spans="1:30" ht="38.25" hidden="1">
      <c r="A356" s="30" t="s">
        <v>317</v>
      </c>
      <c r="B356" s="34" t="s">
        <v>318</v>
      </c>
      <c r="C356" s="18">
        <v>0</v>
      </c>
      <c r="D356" s="18">
        <v>0</v>
      </c>
      <c r="E356" s="18">
        <v>0</v>
      </c>
      <c r="F356" s="18">
        <v>0</v>
      </c>
      <c r="G356" s="19">
        <v>0</v>
      </c>
      <c r="X356">
        <v>534</v>
      </c>
      <c r="Y356" t="s">
        <v>331</v>
      </c>
      <c r="Z356" s="1" t="s">
        <v>317</v>
      </c>
      <c r="AA356" s="1" t="s">
        <v>513</v>
      </c>
      <c r="AB356" s="1" t="s">
        <v>90</v>
      </c>
      <c r="AC356" s="1" t="s">
        <v>1998</v>
      </c>
      <c r="AD356" s="1" t="s">
        <v>1997</v>
      </c>
    </row>
    <row r="357" spans="1:30" ht="38.25" hidden="1">
      <c r="A357" s="30" t="s">
        <v>319</v>
      </c>
      <c r="B357" s="34" t="s">
        <v>320</v>
      </c>
      <c r="C357" s="18">
        <v>0</v>
      </c>
      <c r="D357" s="18">
        <v>0</v>
      </c>
      <c r="E357" s="18">
        <v>0</v>
      </c>
      <c r="F357" s="18">
        <v>0</v>
      </c>
      <c r="G357" s="19">
        <v>0</v>
      </c>
      <c r="X357">
        <v>535</v>
      </c>
      <c r="Y357" t="s">
        <v>331</v>
      </c>
      <c r="Z357" s="1" t="s">
        <v>319</v>
      </c>
      <c r="AA357" s="1" t="s">
        <v>513</v>
      </c>
      <c r="AB357" s="1" t="s">
        <v>90</v>
      </c>
      <c r="AC357" s="1" t="s">
        <v>1996</v>
      </c>
      <c r="AD357" s="1" t="s">
        <v>1997</v>
      </c>
    </row>
    <row r="358" spans="1:31" ht="25.5" hidden="1">
      <c r="A358" s="30" t="s">
        <v>321</v>
      </c>
      <c r="B358" s="33" t="s">
        <v>1428</v>
      </c>
      <c r="C358" s="18">
        <v>0</v>
      </c>
      <c r="D358" s="18">
        <v>0</v>
      </c>
      <c r="E358" s="18">
        <v>0</v>
      </c>
      <c r="F358" s="18">
        <v>0</v>
      </c>
      <c r="G358" s="19">
        <v>0</v>
      </c>
      <c r="X358">
        <v>536</v>
      </c>
      <c r="Y358" t="s">
        <v>331</v>
      </c>
      <c r="Z358" s="1" t="s">
        <v>321</v>
      </c>
      <c r="AA358" s="1" t="s">
        <v>513</v>
      </c>
      <c r="AB358" s="1" t="s">
        <v>88</v>
      </c>
      <c r="AC358" s="1" t="s">
        <v>1996</v>
      </c>
      <c r="AD358" s="1" t="s">
        <v>1997</v>
      </c>
      <c r="AE358">
        <f>AE359+AE360+AE361+AE362+AE363+AE364+AE365+AE366+AE367</f>
        <v>0</v>
      </c>
    </row>
    <row r="359" spans="1:30" ht="51" hidden="1">
      <c r="A359" s="30" t="s">
        <v>1429</v>
      </c>
      <c r="B359" s="34" t="s">
        <v>1430</v>
      </c>
      <c r="C359" s="18">
        <v>0</v>
      </c>
      <c r="D359" s="18">
        <v>0</v>
      </c>
      <c r="E359" s="18">
        <v>0</v>
      </c>
      <c r="F359" s="18">
        <v>0</v>
      </c>
      <c r="G359" s="19">
        <v>0</v>
      </c>
      <c r="X359">
        <v>537</v>
      </c>
      <c r="Y359" t="s">
        <v>331</v>
      </c>
      <c r="Z359" s="1" t="s">
        <v>1429</v>
      </c>
      <c r="AA359" s="1" t="s">
        <v>513</v>
      </c>
      <c r="AB359" s="1" t="s">
        <v>321</v>
      </c>
      <c r="AC359" s="1" t="s">
        <v>1996</v>
      </c>
      <c r="AD359" s="1" t="s">
        <v>1997</v>
      </c>
    </row>
    <row r="360" spans="1:30" ht="38.25" hidden="1">
      <c r="A360" s="30" t="s">
        <v>1431</v>
      </c>
      <c r="B360" s="34" t="s">
        <v>1432</v>
      </c>
      <c r="C360" s="18">
        <v>0</v>
      </c>
      <c r="D360" s="18">
        <v>0</v>
      </c>
      <c r="E360" s="18">
        <v>0</v>
      </c>
      <c r="F360" s="18">
        <v>0</v>
      </c>
      <c r="G360" s="19">
        <v>0</v>
      </c>
      <c r="X360">
        <v>538</v>
      </c>
      <c r="Y360" t="s">
        <v>331</v>
      </c>
      <c r="Z360" s="1" t="s">
        <v>1431</v>
      </c>
      <c r="AA360" s="1" t="s">
        <v>513</v>
      </c>
      <c r="AB360" s="1" t="s">
        <v>321</v>
      </c>
      <c r="AC360" s="1" t="s">
        <v>1996</v>
      </c>
      <c r="AD360" s="1" t="s">
        <v>1997</v>
      </c>
    </row>
    <row r="361" spans="1:30" ht="38.25" hidden="1">
      <c r="A361" s="30" t="s">
        <v>1433</v>
      </c>
      <c r="B361" s="34" t="s">
        <v>1434</v>
      </c>
      <c r="C361" s="18">
        <v>0</v>
      </c>
      <c r="D361" s="18">
        <v>0</v>
      </c>
      <c r="E361" s="18">
        <v>0</v>
      </c>
      <c r="F361" s="18">
        <v>0</v>
      </c>
      <c r="G361" s="19">
        <v>0</v>
      </c>
      <c r="X361">
        <v>539</v>
      </c>
      <c r="Y361" t="s">
        <v>331</v>
      </c>
      <c r="Z361" s="1" t="s">
        <v>1433</v>
      </c>
      <c r="AA361" s="1" t="s">
        <v>513</v>
      </c>
      <c r="AB361" s="1" t="s">
        <v>321</v>
      </c>
      <c r="AC361" s="1" t="s">
        <v>1996</v>
      </c>
      <c r="AD361" s="1" t="s">
        <v>1997</v>
      </c>
    </row>
    <row r="362" spans="1:30" ht="38.25" hidden="1">
      <c r="A362" s="30" t="s">
        <v>1435</v>
      </c>
      <c r="B362" s="34" t="s">
        <v>1436</v>
      </c>
      <c r="C362" s="18">
        <v>0</v>
      </c>
      <c r="D362" s="18">
        <v>0</v>
      </c>
      <c r="E362" s="18">
        <v>0</v>
      </c>
      <c r="F362" s="18">
        <v>0</v>
      </c>
      <c r="G362" s="19">
        <v>0</v>
      </c>
      <c r="X362">
        <v>540</v>
      </c>
      <c r="Y362" t="s">
        <v>331</v>
      </c>
      <c r="Z362" s="1" t="s">
        <v>1435</v>
      </c>
      <c r="AA362" s="1" t="s">
        <v>513</v>
      </c>
      <c r="AB362" s="1" t="s">
        <v>321</v>
      </c>
      <c r="AC362" s="1" t="s">
        <v>1996</v>
      </c>
      <c r="AD362" s="1" t="s">
        <v>1997</v>
      </c>
    </row>
    <row r="363" spans="1:30" ht="63.75" hidden="1">
      <c r="A363" s="30" t="s">
        <v>1437</v>
      </c>
      <c r="B363" s="34" t="s">
        <v>1438</v>
      </c>
      <c r="C363" s="18">
        <v>0</v>
      </c>
      <c r="D363" s="18">
        <v>0</v>
      </c>
      <c r="E363" s="18">
        <v>0</v>
      </c>
      <c r="F363" s="18">
        <v>0</v>
      </c>
      <c r="G363" s="19">
        <v>0</v>
      </c>
      <c r="X363">
        <v>541</v>
      </c>
      <c r="Y363" t="s">
        <v>331</v>
      </c>
      <c r="Z363" s="1" t="s">
        <v>1437</v>
      </c>
      <c r="AA363" s="1" t="s">
        <v>513</v>
      </c>
      <c r="AB363" s="1" t="s">
        <v>321</v>
      </c>
      <c r="AC363" s="1" t="s">
        <v>1996</v>
      </c>
      <c r="AD363" s="1" t="s">
        <v>1997</v>
      </c>
    </row>
    <row r="364" spans="1:30" ht="25.5" hidden="1">
      <c r="A364" s="30" t="s">
        <v>1439</v>
      </c>
      <c r="B364" s="34" t="s">
        <v>1440</v>
      </c>
      <c r="C364" s="18">
        <v>0</v>
      </c>
      <c r="D364" s="18">
        <v>0</v>
      </c>
      <c r="E364" s="18">
        <v>0</v>
      </c>
      <c r="F364" s="18">
        <v>0</v>
      </c>
      <c r="G364" s="19">
        <v>0</v>
      </c>
      <c r="X364">
        <v>542</v>
      </c>
      <c r="Y364" t="s">
        <v>331</v>
      </c>
      <c r="Z364" s="1" t="s">
        <v>1439</v>
      </c>
      <c r="AA364" s="1" t="s">
        <v>513</v>
      </c>
      <c r="AB364" s="1" t="s">
        <v>321</v>
      </c>
      <c r="AC364" s="1" t="s">
        <v>1996</v>
      </c>
      <c r="AD364" s="1" t="s">
        <v>1997</v>
      </c>
    </row>
    <row r="365" spans="1:30" ht="25.5" hidden="1">
      <c r="A365" s="30" t="s">
        <v>1441</v>
      </c>
      <c r="B365" s="34" t="s">
        <v>1442</v>
      </c>
      <c r="C365" s="18">
        <v>0</v>
      </c>
      <c r="D365" s="18">
        <v>0</v>
      </c>
      <c r="E365" s="18">
        <v>0</v>
      </c>
      <c r="F365" s="18">
        <v>0</v>
      </c>
      <c r="G365" s="19">
        <v>0</v>
      </c>
      <c r="X365">
        <v>543</v>
      </c>
      <c r="Y365" t="s">
        <v>331</v>
      </c>
      <c r="Z365" s="1" t="s">
        <v>1441</v>
      </c>
      <c r="AA365" s="1" t="s">
        <v>513</v>
      </c>
      <c r="AB365" s="1" t="s">
        <v>321</v>
      </c>
      <c r="AC365" s="1" t="s">
        <v>1996</v>
      </c>
      <c r="AD365" s="1" t="s">
        <v>1997</v>
      </c>
    </row>
    <row r="366" spans="1:30" ht="25.5" hidden="1">
      <c r="A366" s="30" t="s">
        <v>1443</v>
      </c>
      <c r="B366" s="34" t="s">
        <v>1444</v>
      </c>
      <c r="C366" s="18">
        <v>0</v>
      </c>
      <c r="D366" s="18">
        <v>0</v>
      </c>
      <c r="E366" s="18">
        <v>0</v>
      </c>
      <c r="F366" s="18">
        <v>0</v>
      </c>
      <c r="G366" s="19">
        <v>0</v>
      </c>
      <c r="X366">
        <v>544</v>
      </c>
      <c r="Y366" t="s">
        <v>331</v>
      </c>
      <c r="Z366" s="1" t="s">
        <v>1443</v>
      </c>
      <c r="AA366" s="1" t="s">
        <v>513</v>
      </c>
      <c r="AB366" s="1" t="s">
        <v>321</v>
      </c>
      <c r="AC366" s="1" t="s">
        <v>1996</v>
      </c>
      <c r="AD366" s="1" t="s">
        <v>1997</v>
      </c>
    </row>
    <row r="367" spans="1:30" ht="25.5" hidden="1">
      <c r="A367" s="30" t="s">
        <v>1445</v>
      </c>
      <c r="B367" s="34" t="s">
        <v>1446</v>
      </c>
      <c r="C367" s="18">
        <v>0</v>
      </c>
      <c r="D367" s="18">
        <v>0</v>
      </c>
      <c r="E367" s="18">
        <v>0</v>
      </c>
      <c r="F367" s="18">
        <v>0</v>
      </c>
      <c r="G367" s="19">
        <v>0</v>
      </c>
      <c r="X367">
        <v>545</v>
      </c>
      <c r="Y367" t="s">
        <v>331</v>
      </c>
      <c r="Z367" s="1" t="s">
        <v>1445</v>
      </c>
      <c r="AA367" s="1" t="s">
        <v>513</v>
      </c>
      <c r="AB367" s="1" t="s">
        <v>321</v>
      </c>
      <c r="AC367" s="1" t="s">
        <v>1996</v>
      </c>
      <c r="AD367" s="1" t="s">
        <v>1997</v>
      </c>
    </row>
    <row r="368" spans="1:31" ht="12.75" hidden="1">
      <c r="A368" s="30" t="s">
        <v>1447</v>
      </c>
      <c r="B368" s="33" t="s">
        <v>1448</v>
      </c>
      <c r="C368" s="18">
        <v>0</v>
      </c>
      <c r="D368" s="18">
        <v>0</v>
      </c>
      <c r="E368" s="18">
        <v>0</v>
      </c>
      <c r="F368" s="18">
        <v>0</v>
      </c>
      <c r="G368" s="19">
        <v>0</v>
      </c>
      <c r="X368">
        <v>546</v>
      </c>
      <c r="Y368" t="s">
        <v>331</v>
      </c>
      <c r="Z368" s="1" t="s">
        <v>1447</v>
      </c>
      <c r="AA368" s="1" t="s">
        <v>513</v>
      </c>
      <c r="AB368" s="1" t="s">
        <v>88</v>
      </c>
      <c r="AC368" s="1" t="s">
        <v>1996</v>
      </c>
      <c r="AD368" s="1" t="s">
        <v>1997</v>
      </c>
      <c r="AE368">
        <f>AE369+AE373+AE374+AE375+AE376+AE377+AE378+AE379+AE380</f>
        <v>0</v>
      </c>
    </row>
    <row r="369" spans="1:31" ht="12.75" hidden="1">
      <c r="A369" s="30" t="s">
        <v>1449</v>
      </c>
      <c r="B369" s="34" t="s">
        <v>1450</v>
      </c>
      <c r="C369" s="18">
        <v>0</v>
      </c>
      <c r="D369" s="18">
        <v>0</v>
      </c>
      <c r="E369" s="18">
        <v>0</v>
      </c>
      <c r="F369" s="18">
        <v>0</v>
      </c>
      <c r="G369" s="19">
        <v>0</v>
      </c>
      <c r="X369">
        <v>547</v>
      </c>
      <c r="Y369" t="s">
        <v>331</v>
      </c>
      <c r="Z369" s="1" t="s">
        <v>1449</v>
      </c>
      <c r="AA369" s="1" t="s">
        <v>513</v>
      </c>
      <c r="AB369" s="1" t="s">
        <v>1447</v>
      </c>
      <c r="AC369" s="1" t="s">
        <v>1996</v>
      </c>
      <c r="AD369" s="1" t="s">
        <v>1997</v>
      </c>
      <c r="AE369">
        <f>AE370+AE371+AE372</f>
        <v>0</v>
      </c>
    </row>
    <row r="370" spans="1:30" ht="25.5" hidden="1">
      <c r="A370" s="30" t="s">
        <v>1451</v>
      </c>
      <c r="B370" s="35" t="s">
        <v>1452</v>
      </c>
      <c r="C370" s="18">
        <v>0</v>
      </c>
      <c r="D370" s="18">
        <v>0</v>
      </c>
      <c r="E370" s="18">
        <v>0</v>
      </c>
      <c r="F370" s="18">
        <v>0</v>
      </c>
      <c r="G370" s="19">
        <v>0</v>
      </c>
      <c r="X370">
        <v>548</v>
      </c>
      <c r="Y370" t="s">
        <v>331</v>
      </c>
      <c r="Z370" s="1" t="s">
        <v>1451</v>
      </c>
      <c r="AA370" s="1" t="s">
        <v>513</v>
      </c>
      <c r="AB370" s="1" t="s">
        <v>1449</v>
      </c>
      <c r="AC370" s="1" t="s">
        <v>1996</v>
      </c>
      <c r="AD370" s="1" t="s">
        <v>1997</v>
      </c>
    </row>
    <row r="371" spans="1:30" ht="25.5" hidden="1">
      <c r="A371" s="30" t="s">
        <v>1453</v>
      </c>
      <c r="B371" s="35" t="s">
        <v>1454</v>
      </c>
      <c r="C371" s="18">
        <v>0</v>
      </c>
      <c r="D371" s="18">
        <v>0</v>
      </c>
      <c r="E371" s="18">
        <v>0</v>
      </c>
      <c r="F371" s="18">
        <v>0</v>
      </c>
      <c r="G371" s="19">
        <v>0</v>
      </c>
      <c r="X371">
        <v>549</v>
      </c>
      <c r="Y371" t="s">
        <v>331</v>
      </c>
      <c r="Z371" s="1" t="s">
        <v>1453</v>
      </c>
      <c r="AA371" s="1" t="s">
        <v>513</v>
      </c>
      <c r="AB371" s="1" t="s">
        <v>1449</v>
      </c>
      <c r="AC371" s="1" t="s">
        <v>1996</v>
      </c>
      <c r="AD371" s="1" t="s">
        <v>1997</v>
      </c>
    </row>
    <row r="372" spans="1:30" ht="25.5" hidden="1">
      <c r="A372" s="30" t="s">
        <v>1455</v>
      </c>
      <c r="B372" s="35" t="s">
        <v>1456</v>
      </c>
      <c r="C372" s="18">
        <v>0</v>
      </c>
      <c r="D372" s="18">
        <v>0</v>
      </c>
      <c r="E372" s="18">
        <v>0</v>
      </c>
      <c r="F372" s="18">
        <v>0</v>
      </c>
      <c r="G372" s="19">
        <v>0</v>
      </c>
      <c r="X372">
        <v>550</v>
      </c>
      <c r="Y372" t="s">
        <v>331</v>
      </c>
      <c r="Z372" s="1" t="s">
        <v>1455</v>
      </c>
      <c r="AA372" s="1" t="s">
        <v>513</v>
      </c>
      <c r="AB372" s="1" t="s">
        <v>1449</v>
      </c>
      <c r="AC372" s="1" t="s">
        <v>1996</v>
      </c>
      <c r="AD372" s="1" t="s">
        <v>1997</v>
      </c>
    </row>
    <row r="373" spans="1:30" ht="25.5" hidden="1">
      <c r="A373" s="30" t="s">
        <v>1457</v>
      </c>
      <c r="B373" s="34" t="s">
        <v>1458</v>
      </c>
      <c r="C373" s="18">
        <v>0</v>
      </c>
      <c r="D373" s="18">
        <v>0</v>
      </c>
      <c r="E373" s="18">
        <v>0</v>
      </c>
      <c r="F373" s="18">
        <v>0</v>
      </c>
      <c r="G373" s="19">
        <v>0</v>
      </c>
      <c r="X373">
        <v>551</v>
      </c>
      <c r="Y373" t="s">
        <v>331</v>
      </c>
      <c r="Z373" s="1" t="s">
        <v>1457</v>
      </c>
      <c r="AA373" s="1" t="s">
        <v>513</v>
      </c>
      <c r="AB373" s="1" t="s">
        <v>1447</v>
      </c>
      <c r="AC373" s="1" t="s">
        <v>1996</v>
      </c>
      <c r="AD373" s="1" t="s">
        <v>1997</v>
      </c>
    </row>
    <row r="374" spans="1:30" ht="25.5" hidden="1">
      <c r="A374" s="30" t="s">
        <v>1459</v>
      </c>
      <c r="B374" s="34" t="s">
        <v>1460</v>
      </c>
      <c r="C374" s="18">
        <v>0</v>
      </c>
      <c r="D374" s="18">
        <v>0</v>
      </c>
      <c r="E374" s="18">
        <v>0</v>
      </c>
      <c r="F374" s="18">
        <v>0</v>
      </c>
      <c r="G374" s="19">
        <v>0</v>
      </c>
      <c r="X374">
        <v>552</v>
      </c>
      <c r="Y374" t="s">
        <v>331</v>
      </c>
      <c r="Z374" s="1" t="s">
        <v>1459</v>
      </c>
      <c r="AA374" s="1" t="s">
        <v>513</v>
      </c>
      <c r="AB374" s="1" t="s">
        <v>1447</v>
      </c>
      <c r="AC374" s="1" t="s">
        <v>1996</v>
      </c>
      <c r="AD374" s="1" t="s">
        <v>1997</v>
      </c>
    </row>
    <row r="375" spans="1:30" ht="38.25" hidden="1">
      <c r="A375" s="30" t="s">
        <v>1461</v>
      </c>
      <c r="B375" s="34" t="s">
        <v>1462</v>
      </c>
      <c r="C375" s="18">
        <v>0</v>
      </c>
      <c r="D375" s="18">
        <v>0</v>
      </c>
      <c r="E375" s="18">
        <v>0</v>
      </c>
      <c r="F375" s="18">
        <v>0</v>
      </c>
      <c r="G375" s="19">
        <v>0</v>
      </c>
      <c r="X375">
        <v>553</v>
      </c>
      <c r="Y375" t="s">
        <v>331</v>
      </c>
      <c r="Z375" s="1" t="s">
        <v>1461</v>
      </c>
      <c r="AA375" s="1" t="s">
        <v>513</v>
      </c>
      <c r="AB375" s="1" t="s">
        <v>1447</v>
      </c>
      <c r="AC375" s="1" t="s">
        <v>1996</v>
      </c>
      <c r="AD375" s="1" t="s">
        <v>1997</v>
      </c>
    </row>
    <row r="376" spans="1:30" ht="25.5" hidden="1">
      <c r="A376" s="30" t="s">
        <v>1463</v>
      </c>
      <c r="B376" s="34" t="s">
        <v>1464</v>
      </c>
      <c r="C376" s="18">
        <v>0</v>
      </c>
      <c r="D376" s="18">
        <v>0</v>
      </c>
      <c r="E376" s="18">
        <v>0</v>
      </c>
      <c r="F376" s="18">
        <v>0</v>
      </c>
      <c r="G376" s="19">
        <v>0</v>
      </c>
      <c r="X376">
        <v>554</v>
      </c>
      <c r="Y376" t="s">
        <v>331</v>
      </c>
      <c r="Z376" s="1" t="s">
        <v>1463</v>
      </c>
      <c r="AA376" s="1" t="s">
        <v>513</v>
      </c>
      <c r="AB376" s="1" t="s">
        <v>1447</v>
      </c>
      <c r="AC376" s="1" t="s">
        <v>1996</v>
      </c>
      <c r="AD376" s="1" t="s">
        <v>1997</v>
      </c>
    </row>
    <row r="377" spans="1:30" ht="12.75" hidden="1">
      <c r="A377" s="30" t="s">
        <v>1465</v>
      </c>
      <c r="B377" s="34" t="s">
        <v>1466</v>
      </c>
      <c r="C377" s="18">
        <v>0</v>
      </c>
      <c r="D377" s="18">
        <v>0</v>
      </c>
      <c r="E377" s="18">
        <v>0</v>
      </c>
      <c r="F377" s="18">
        <v>0</v>
      </c>
      <c r="G377" s="19">
        <v>0</v>
      </c>
      <c r="X377">
        <v>555</v>
      </c>
      <c r="Y377" t="s">
        <v>331</v>
      </c>
      <c r="Z377" s="1" t="s">
        <v>1465</v>
      </c>
      <c r="AA377" s="1" t="s">
        <v>513</v>
      </c>
      <c r="AB377" s="1" t="s">
        <v>1447</v>
      </c>
      <c r="AC377" s="1" t="s">
        <v>1996</v>
      </c>
      <c r="AD377" s="1" t="s">
        <v>1997</v>
      </c>
    </row>
    <row r="378" spans="1:30" ht="25.5" hidden="1">
      <c r="A378" s="30" t="s">
        <v>1308</v>
      </c>
      <c r="B378" s="34" t="s">
        <v>1309</v>
      </c>
      <c r="C378" s="18">
        <v>0</v>
      </c>
      <c r="D378" s="18">
        <v>0</v>
      </c>
      <c r="E378" s="18">
        <v>0</v>
      </c>
      <c r="F378" s="18">
        <v>0</v>
      </c>
      <c r="G378" s="19">
        <v>0</v>
      </c>
      <c r="X378">
        <v>556</v>
      </c>
      <c r="Y378" t="s">
        <v>331</v>
      </c>
      <c r="Z378" s="1" t="s">
        <v>1308</v>
      </c>
      <c r="AA378" s="1" t="s">
        <v>513</v>
      </c>
      <c r="AB378" s="1" t="s">
        <v>1447</v>
      </c>
      <c r="AC378" s="1" t="s">
        <v>1996</v>
      </c>
      <c r="AD378" s="1" t="s">
        <v>1997</v>
      </c>
    </row>
    <row r="379" spans="1:30" ht="38.25" hidden="1">
      <c r="A379" s="30" t="s">
        <v>1310</v>
      </c>
      <c r="B379" s="34" t="s">
        <v>1311</v>
      </c>
      <c r="C379" s="18">
        <v>0</v>
      </c>
      <c r="D379" s="18">
        <v>0</v>
      </c>
      <c r="E379" s="18">
        <v>0</v>
      </c>
      <c r="F379" s="18">
        <v>0</v>
      </c>
      <c r="G379" s="19">
        <v>0</v>
      </c>
      <c r="X379">
        <v>557</v>
      </c>
      <c r="Y379" t="s">
        <v>331</v>
      </c>
      <c r="Z379" s="1" t="s">
        <v>1310</v>
      </c>
      <c r="AA379" s="1" t="s">
        <v>513</v>
      </c>
      <c r="AB379" s="1" t="s">
        <v>1447</v>
      </c>
      <c r="AC379" s="1" t="s">
        <v>1996</v>
      </c>
      <c r="AD379" s="1" t="s">
        <v>1997</v>
      </c>
    </row>
    <row r="380" spans="1:31" ht="12.75" hidden="1">
      <c r="A380" s="30" t="s">
        <v>1312</v>
      </c>
      <c r="B380" s="34" t="s">
        <v>1313</v>
      </c>
      <c r="C380" s="18">
        <v>0</v>
      </c>
      <c r="D380" s="18">
        <v>0</v>
      </c>
      <c r="E380" s="18">
        <v>0</v>
      </c>
      <c r="F380" s="18">
        <v>0</v>
      </c>
      <c r="G380" s="19">
        <v>0</v>
      </c>
      <c r="X380">
        <v>558</v>
      </c>
      <c r="Y380" t="s">
        <v>331</v>
      </c>
      <c r="Z380" s="1" t="s">
        <v>1312</v>
      </c>
      <c r="AA380" s="1" t="s">
        <v>513</v>
      </c>
      <c r="AB380" s="1" t="s">
        <v>1447</v>
      </c>
      <c r="AC380" s="1" t="s">
        <v>1996</v>
      </c>
      <c r="AD380" s="1" t="s">
        <v>1997</v>
      </c>
      <c r="AE380">
        <f>AE381+AE382+AE383+AE384+AE385</f>
        <v>0</v>
      </c>
    </row>
    <row r="381" spans="1:30" ht="38.25" hidden="1">
      <c r="A381" s="30" t="s">
        <v>1314</v>
      </c>
      <c r="B381" s="35" t="s">
        <v>1315</v>
      </c>
      <c r="C381" s="18">
        <v>0</v>
      </c>
      <c r="D381" s="18">
        <v>0</v>
      </c>
      <c r="E381" s="18">
        <v>0</v>
      </c>
      <c r="F381" s="18">
        <v>0</v>
      </c>
      <c r="G381" s="19">
        <v>0</v>
      </c>
      <c r="X381">
        <v>559</v>
      </c>
      <c r="Y381" t="s">
        <v>331</v>
      </c>
      <c r="Z381" s="1" t="s">
        <v>1314</v>
      </c>
      <c r="AA381" s="1" t="s">
        <v>513</v>
      </c>
      <c r="AB381" s="1" t="s">
        <v>1312</v>
      </c>
      <c r="AC381" s="1" t="s">
        <v>1996</v>
      </c>
      <c r="AD381" s="1" t="s">
        <v>1997</v>
      </c>
    </row>
    <row r="382" spans="1:30" ht="25.5" hidden="1">
      <c r="A382" s="30" t="s">
        <v>1316</v>
      </c>
      <c r="B382" s="35" t="s">
        <v>1317</v>
      </c>
      <c r="C382" s="18">
        <v>0</v>
      </c>
      <c r="D382" s="18">
        <v>0</v>
      </c>
      <c r="E382" s="18">
        <v>0</v>
      </c>
      <c r="F382" s="18">
        <v>0</v>
      </c>
      <c r="G382" s="19">
        <v>0</v>
      </c>
      <c r="X382">
        <v>560</v>
      </c>
      <c r="Y382" t="s">
        <v>331</v>
      </c>
      <c r="Z382" s="1" t="s">
        <v>1316</v>
      </c>
      <c r="AA382" s="1" t="s">
        <v>513</v>
      </c>
      <c r="AB382" s="1" t="s">
        <v>1312</v>
      </c>
      <c r="AC382" s="1" t="s">
        <v>1996</v>
      </c>
      <c r="AD382" s="1" t="s">
        <v>1997</v>
      </c>
    </row>
    <row r="383" spans="1:30" ht="12.75" hidden="1">
      <c r="A383" s="30" t="s">
        <v>1318</v>
      </c>
      <c r="B383" s="35" t="s">
        <v>1319</v>
      </c>
      <c r="C383" s="18">
        <v>0</v>
      </c>
      <c r="D383" s="18">
        <v>0</v>
      </c>
      <c r="E383" s="18">
        <v>0</v>
      </c>
      <c r="F383" s="18">
        <v>0</v>
      </c>
      <c r="G383" s="19">
        <v>0</v>
      </c>
      <c r="X383">
        <v>561</v>
      </c>
      <c r="Y383" t="s">
        <v>331</v>
      </c>
      <c r="Z383" s="1" t="s">
        <v>1318</v>
      </c>
      <c r="AA383" s="1" t="s">
        <v>513</v>
      </c>
      <c r="AB383" s="1" t="s">
        <v>1312</v>
      </c>
      <c r="AC383" s="1" t="s">
        <v>1996</v>
      </c>
      <c r="AD383" s="1" t="s">
        <v>1997</v>
      </c>
    </row>
    <row r="384" spans="1:30" ht="38.25" hidden="1">
      <c r="A384" s="30" t="s">
        <v>1320</v>
      </c>
      <c r="B384" s="35" t="s">
        <v>1321</v>
      </c>
      <c r="C384" s="18">
        <v>0</v>
      </c>
      <c r="D384" s="18">
        <v>0</v>
      </c>
      <c r="E384" s="18">
        <v>0</v>
      </c>
      <c r="F384" s="18">
        <v>0</v>
      </c>
      <c r="G384" s="19">
        <v>0</v>
      </c>
      <c r="X384">
        <v>562</v>
      </c>
      <c r="Y384" t="s">
        <v>331</v>
      </c>
      <c r="Z384" s="1" t="s">
        <v>1320</v>
      </c>
      <c r="AA384" s="1" t="s">
        <v>513</v>
      </c>
      <c r="AB384" s="1" t="s">
        <v>1312</v>
      </c>
      <c r="AC384" s="1" t="s">
        <v>1998</v>
      </c>
      <c r="AD384" s="1" t="s">
        <v>1997</v>
      </c>
    </row>
    <row r="385" spans="1:30" ht="25.5" hidden="1">
      <c r="A385" s="30" t="s">
        <v>1322</v>
      </c>
      <c r="B385" s="35" t="s">
        <v>1323</v>
      </c>
      <c r="C385" s="18">
        <v>0</v>
      </c>
      <c r="D385" s="18">
        <v>0</v>
      </c>
      <c r="E385" s="18">
        <v>0</v>
      </c>
      <c r="F385" s="18">
        <v>0</v>
      </c>
      <c r="G385" s="19">
        <v>0</v>
      </c>
      <c r="X385">
        <v>563</v>
      </c>
      <c r="Y385" t="s">
        <v>331</v>
      </c>
      <c r="Z385" s="1" t="s">
        <v>1322</v>
      </c>
      <c r="AA385" s="1" t="s">
        <v>513</v>
      </c>
      <c r="AB385" s="1" t="s">
        <v>1312</v>
      </c>
      <c r="AC385" s="1" t="s">
        <v>1996</v>
      </c>
      <c r="AD385" s="1" t="s">
        <v>1997</v>
      </c>
    </row>
    <row r="386" spans="1:31" ht="51" hidden="1">
      <c r="A386" s="30" t="s">
        <v>1324</v>
      </c>
      <c r="B386" s="32" t="s">
        <v>1325</v>
      </c>
      <c r="C386" s="18">
        <v>0</v>
      </c>
      <c r="D386" s="18">
        <v>0</v>
      </c>
      <c r="E386" s="18">
        <v>0</v>
      </c>
      <c r="F386" s="18">
        <v>0</v>
      </c>
      <c r="G386" s="19">
        <v>0</v>
      </c>
      <c r="X386">
        <v>564</v>
      </c>
      <c r="Y386" t="s">
        <v>331</v>
      </c>
      <c r="Z386" s="1" t="s">
        <v>1324</v>
      </c>
      <c r="AA386" s="1" t="s">
        <v>513</v>
      </c>
      <c r="AB386" s="1" t="s">
        <v>428</v>
      </c>
      <c r="AC386" s="1" t="s">
        <v>1999</v>
      </c>
      <c r="AD386" s="1" t="s">
        <v>1997</v>
      </c>
      <c r="AE386">
        <f>AE387+AE388+AE391+AE395+AE396</f>
        <v>0</v>
      </c>
    </row>
    <row r="387" spans="1:30" ht="25.5" hidden="1">
      <c r="A387" s="30" t="s">
        <v>1326</v>
      </c>
      <c r="B387" s="33" t="s">
        <v>1327</v>
      </c>
      <c r="C387" s="18">
        <v>0</v>
      </c>
      <c r="D387" s="18">
        <v>0</v>
      </c>
      <c r="E387" s="18">
        <v>0</v>
      </c>
      <c r="F387" s="18">
        <v>0</v>
      </c>
      <c r="G387" s="19">
        <v>0</v>
      </c>
      <c r="X387">
        <v>565</v>
      </c>
      <c r="Y387" t="s">
        <v>331</v>
      </c>
      <c r="Z387" s="1" t="s">
        <v>1326</v>
      </c>
      <c r="AA387" s="1" t="s">
        <v>513</v>
      </c>
      <c r="AB387" s="1" t="s">
        <v>1324</v>
      </c>
      <c r="AC387" s="1" t="s">
        <v>1996</v>
      </c>
      <c r="AD387" s="1" t="s">
        <v>1997</v>
      </c>
    </row>
    <row r="388" spans="1:31" ht="25.5" hidden="1">
      <c r="A388" s="30" t="s">
        <v>1328</v>
      </c>
      <c r="B388" s="33" t="s">
        <v>1329</v>
      </c>
      <c r="C388" s="18">
        <v>0</v>
      </c>
      <c r="D388" s="18">
        <v>0</v>
      </c>
      <c r="E388" s="18">
        <v>0</v>
      </c>
      <c r="F388" s="18">
        <v>0</v>
      </c>
      <c r="G388" s="19">
        <v>0</v>
      </c>
      <c r="X388">
        <v>566</v>
      </c>
      <c r="Y388" t="s">
        <v>331</v>
      </c>
      <c r="Z388" s="1" t="s">
        <v>1328</v>
      </c>
      <c r="AA388" s="1" t="s">
        <v>513</v>
      </c>
      <c r="AB388" s="1" t="s">
        <v>1324</v>
      </c>
      <c r="AC388" s="1" t="s">
        <v>1996</v>
      </c>
      <c r="AD388" s="1" t="s">
        <v>1997</v>
      </c>
      <c r="AE388">
        <f>AE389+AE390</f>
        <v>0</v>
      </c>
    </row>
    <row r="389" spans="1:30" ht="12.75" hidden="1">
      <c r="A389" s="30" t="s">
        <v>1330</v>
      </c>
      <c r="B389" s="34" t="s">
        <v>1331</v>
      </c>
      <c r="C389" s="18">
        <v>0</v>
      </c>
      <c r="D389" s="18">
        <v>0</v>
      </c>
      <c r="E389" s="18">
        <v>0</v>
      </c>
      <c r="F389" s="18">
        <v>0</v>
      </c>
      <c r="G389" s="19">
        <v>0</v>
      </c>
      <c r="X389">
        <v>567</v>
      </c>
      <c r="Y389" t="s">
        <v>331</v>
      </c>
      <c r="Z389" s="1" t="s">
        <v>1330</v>
      </c>
      <c r="AA389" s="1" t="s">
        <v>513</v>
      </c>
      <c r="AB389" s="1" t="s">
        <v>1328</v>
      </c>
      <c r="AC389" s="1" t="s">
        <v>1996</v>
      </c>
      <c r="AD389" s="1" t="s">
        <v>1997</v>
      </c>
    </row>
    <row r="390" spans="1:30" ht="12.75" hidden="1">
      <c r="A390" s="30" t="s">
        <v>1332</v>
      </c>
      <c r="B390" s="34" t="s">
        <v>2368</v>
      </c>
      <c r="C390" s="18">
        <v>0</v>
      </c>
      <c r="D390" s="18">
        <v>0</v>
      </c>
      <c r="E390" s="18">
        <v>0</v>
      </c>
      <c r="F390" s="18">
        <v>0</v>
      </c>
      <c r="G390" s="19">
        <v>0</v>
      </c>
      <c r="X390">
        <v>568</v>
      </c>
      <c r="Y390" t="s">
        <v>331</v>
      </c>
      <c r="Z390" s="1" t="s">
        <v>1332</v>
      </c>
      <c r="AA390" s="1" t="s">
        <v>513</v>
      </c>
      <c r="AB390" s="1" t="s">
        <v>1328</v>
      </c>
      <c r="AC390" s="1" t="s">
        <v>1996</v>
      </c>
      <c r="AD390" s="1" t="s">
        <v>1997</v>
      </c>
    </row>
    <row r="391" spans="1:31" ht="25.5" hidden="1">
      <c r="A391" s="30" t="s">
        <v>2369</v>
      </c>
      <c r="B391" s="33" t="s">
        <v>2370</v>
      </c>
      <c r="C391" s="18">
        <v>0</v>
      </c>
      <c r="D391" s="18">
        <v>0</v>
      </c>
      <c r="E391" s="18">
        <v>0</v>
      </c>
      <c r="F391" s="18">
        <v>0</v>
      </c>
      <c r="G391" s="19">
        <v>0</v>
      </c>
      <c r="X391">
        <v>569</v>
      </c>
      <c r="Y391" t="s">
        <v>331</v>
      </c>
      <c r="Z391" s="1" t="s">
        <v>2369</v>
      </c>
      <c r="AA391" s="1" t="s">
        <v>513</v>
      </c>
      <c r="AB391" s="1" t="s">
        <v>1324</v>
      </c>
      <c r="AC391" s="1" t="s">
        <v>1996</v>
      </c>
      <c r="AD391" s="1" t="s">
        <v>1997</v>
      </c>
      <c r="AE391">
        <f>AE392+AE393+AE394</f>
        <v>0</v>
      </c>
    </row>
    <row r="392" spans="1:30" ht="38.25" hidden="1">
      <c r="A392" s="30" t="s">
        <v>2371</v>
      </c>
      <c r="B392" s="34" t="s">
        <v>2372</v>
      </c>
      <c r="C392" s="18">
        <v>0</v>
      </c>
      <c r="D392" s="18">
        <v>0</v>
      </c>
      <c r="E392" s="18">
        <v>0</v>
      </c>
      <c r="F392" s="18">
        <v>0</v>
      </c>
      <c r="G392" s="19">
        <v>0</v>
      </c>
      <c r="X392">
        <v>570</v>
      </c>
      <c r="Y392" t="s">
        <v>331</v>
      </c>
      <c r="Z392" s="1" t="s">
        <v>2371</v>
      </c>
      <c r="AA392" s="1" t="s">
        <v>513</v>
      </c>
      <c r="AB392" s="1" t="s">
        <v>2369</v>
      </c>
      <c r="AC392" s="1" t="s">
        <v>1996</v>
      </c>
      <c r="AD392" s="1" t="s">
        <v>1997</v>
      </c>
    </row>
    <row r="393" spans="1:30" ht="51" hidden="1">
      <c r="A393" s="30" t="s">
        <v>2373</v>
      </c>
      <c r="B393" s="34" t="s">
        <v>2374</v>
      </c>
      <c r="C393" s="18">
        <v>0</v>
      </c>
      <c r="D393" s="18">
        <v>0</v>
      </c>
      <c r="E393" s="18">
        <v>0</v>
      </c>
      <c r="F393" s="18">
        <v>0</v>
      </c>
      <c r="G393" s="19">
        <v>0</v>
      </c>
      <c r="X393">
        <v>571</v>
      </c>
      <c r="Y393" t="s">
        <v>331</v>
      </c>
      <c r="Z393" s="1" t="s">
        <v>2373</v>
      </c>
      <c r="AA393" s="1" t="s">
        <v>513</v>
      </c>
      <c r="AB393" s="1" t="s">
        <v>2369</v>
      </c>
      <c r="AC393" s="1" t="s">
        <v>1996</v>
      </c>
      <c r="AD393" s="1" t="s">
        <v>1997</v>
      </c>
    </row>
    <row r="394" spans="1:30" ht="38.25" hidden="1">
      <c r="A394" s="30" t="s">
        <v>2375</v>
      </c>
      <c r="B394" s="34" t="s">
        <v>2376</v>
      </c>
      <c r="C394" s="18">
        <v>0</v>
      </c>
      <c r="D394" s="18">
        <v>0</v>
      </c>
      <c r="E394" s="18">
        <v>0</v>
      </c>
      <c r="F394" s="18">
        <v>0</v>
      </c>
      <c r="G394" s="19">
        <v>0</v>
      </c>
      <c r="X394">
        <v>572</v>
      </c>
      <c r="Y394" t="s">
        <v>331</v>
      </c>
      <c r="Z394" s="1" t="s">
        <v>2375</v>
      </c>
      <c r="AA394" s="1" t="s">
        <v>513</v>
      </c>
      <c r="AB394" s="1" t="s">
        <v>2369</v>
      </c>
      <c r="AC394" s="1" t="s">
        <v>1996</v>
      </c>
      <c r="AD394" s="1" t="s">
        <v>1997</v>
      </c>
    </row>
    <row r="395" spans="1:30" ht="25.5" hidden="1">
      <c r="A395" s="30" t="s">
        <v>2377</v>
      </c>
      <c r="B395" s="33" t="s">
        <v>2378</v>
      </c>
      <c r="C395" s="18">
        <v>0</v>
      </c>
      <c r="D395" s="18">
        <v>0</v>
      </c>
      <c r="E395" s="18">
        <v>0</v>
      </c>
      <c r="F395" s="18">
        <v>0</v>
      </c>
      <c r="G395" s="19">
        <v>0</v>
      </c>
      <c r="X395">
        <v>573</v>
      </c>
      <c r="Y395" t="s">
        <v>331</v>
      </c>
      <c r="Z395" s="1" t="s">
        <v>2377</v>
      </c>
      <c r="AA395" s="1" t="s">
        <v>513</v>
      </c>
      <c r="AB395" s="1" t="s">
        <v>1324</v>
      </c>
      <c r="AC395" s="1" t="s">
        <v>1996</v>
      </c>
      <c r="AD395" s="1" t="s">
        <v>1997</v>
      </c>
    </row>
    <row r="396" spans="1:30" ht="25.5" hidden="1">
      <c r="A396" s="30" t="s">
        <v>2379</v>
      </c>
      <c r="B396" s="33" t="s">
        <v>2380</v>
      </c>
      <c r="C396" s="18">
        <v>0</v>
      </c>
      <c r="D396" s="18">
        <v>0</v>
      </c>
      <c r="E396" s="18">
        <v>0</v>
      </c>
      <c r="F396" s="18">
        <v>0</v>
      </c>
      <c r="G396" s="19">
        <v>0</v>
      </c>
      <c r="X396">
        <v>574</v>
      </c>
      <c r="Y396" t="s">
        <v>331</v>
      </c>
      <c r="Z396" s="1" t="s">
        <v>2379</v>
      </c>
      <c r="AA396" s="1" t="s">
        <v>513</v>
      </c>
      <c r="AB396" s="1" t="s">
        <v>1324</v>
      </c>
      <c r="AC396" s="1" t="s">
        <v>1999</v>
      </c>
      <c r="AD396" s="1" t="s">
        <v>1997</v>
      </c>
    </row>
    <row r="397" spans="1:30" ht="25.5" hidden="1">
      <c r="A397" s="30" t="s">
        <v>2381</v>
      </c>
      <c r="B397" s="32" t="s">
        <v>2382</v>
      </c>
      <c r="C397" s="18">
        <v>0</v>
      </c>
      <c r="D397" s="18">
        <v>0</v>
      </c>
      <c r="E397" s="18">
        <v>0</v>
      </c>
      <c r="F397" s="18">
        <v>0</v>
      </c>
      <c r="G397" s="19">
        <v>0</v>
      </c>
      <c r="X397">
        <v>575</v>
      </c>
      <c r="Y397" t="s">
        <v>331</v>
      </c>
      <c r="Z397" s="1" t="s">
        <v>2381</v>
      </c>
      <c r="AA397" s="1" t="s">
        <v>513</v>
      </c>
      <c r="AB397" s="1" t="s">
        <v>428</v>
      </c>
      <c r="AC397" s="1" t="s">
        <v>1996</v>
      </c>
      <c r="AD397" s="1" t="s">
        <v>1997</v>
      </c>
    </row>
    <row r="398" spans="1:31" ht="38.25" hidden="1">
      <c r="A398" s="30" t="s">
        <v>2383</v>
      </c>
      <c r="B398" s="32" t="s">
        <v>2384</v>
      </c>
      <c r="C398" s="18">
        <v>0</v>
      </c>
      <c r="D398" s="18">
        <v>0</v>
      </c>
      <c r="E398" s="18">
        <v>0</v>
      </c>
      <c r="F398" s="18">
        <v>0</v>
      </c>
      <c r="G398" s="19">
        <v>0</v>
      </c>
      <c r="X398">
        <v>576</v>
      </c>
      <c r="Y398" t="s">
        <v>331</v>
      </c>
      <c r="Z398" s="1" t="s">
        <v>2383</v>
      </c>
      <c r="AA398" s="1" t="s">
        <v>513</v>
      </c>
      <c r="AB398" s="1" t="s">
        <v>428</v>
      </c>
      <c r="AC398" s="1" t="s">
        <v>1996</v>
      </c>
      <c r="AD398" s="1" t="s">
        <v>1997</v>
      </c>
      <c r="AE398">
        <f>AE399+AE400+AE405+AE406+AE407+AE408+AE409</f>
        <v>0</v>
      </c>
    </row>
    <row r="399" spans="1:30" ht="12.75" hidden="1">
      <c r="A399" s="30" t="s">
        <v>2385</v>
      </c>
      <c r="B399" s="33" t="s">
        <v>2386</v>
      </c>
      <c r="C399" s="18">
        <v>0</v>
      </c>
      <c r="D399" s="18">
        <v>0</v>
      </c>
      <c r="E399" s="18">
        <v>0</v>
      </c>
      <c r="F399" s="18">
        <v>0</v>
      </c>
      <c r="G399" s="19">
        <v>0</v>
      </c>
      <c r="X399">
        <v>577</v>
      </c>
      <c r="Y399" t="s">
        <v>331</v>
      </c>
      <c r="Z399" s="1" t="s">
        <v>2385</v>
      </c>
      <c r="AA399" s="1" t="s">
        <v>513</v>
      </c>
      <c r="AB399" s="1" t="s">
        <v>2383</v>
      </c>
      <c r="AC399" s="1" t="s">
        <v>1996</v>
      </c>
      <c r="AD399" s="1" t="s">
        <v>1997</v>
      </c>
    </row>
    <row r="400" spans="1:31" ht="38.25" hidden="1">
      <c r="A400" s="30" t="s">
        <v>2387</v>
      </c>
      <c r="B400" s="33" t="s">
        <v>2388</v>
      </c>
      <c r="C400" s="18">
        <v>0</v>
      </c>
      <c r="D400" s="18">
        <v>0</v>
      </c>
      <c r="E400" s="18">
        <v>0</v>
      </c>
      <c r="F400" s="18">
        <v>0</v>
      </c>
      <c r="G400" s="19">
        <v>0</v>
      </c>
      <c r="X400">
        <v>578</v>
      </c>
      <c r="Y400" t="s">
        <v>331</v>
      </c>
      <c r="Z400" s="1" t="s">
        <v>2387</v>
      </c>
      <c r="AA400" s="1" t="s">
        <v>513</v>
      </c>
      <c r="AB400" s="1" t="s">
        <v>2383</v>
      </c>
      <c r="AC400" s="1" t="s">
        <v>1996</v>
      </c>
      <c r="AD400" s="1" t="s">
        <v>1997</v>
      </c>
      <c r="AE400">
        <f>AE401+AE402+AE403+AE404</f>
        <v>0</v>
      </c>
    </row>
    <row r="401" spans="1:30" ht="12.75" hidden="1">
      <c r="A401" s="30" t="s">
        <v>2389</v>
      </c>
      <c r="B401" s="34" t="s">
        <v>2390</v>
      </c>
      <c r="C401" s="18">
        <v>0</v>
      </c>
      <c r="D401" s="18">
        <v>0</v>
      </c>
      <c r="E401" s="18">
        <v>0</v>
      </c>
      <c r="F401" s="18">
        <v>0</v>
      </c>
      <c r="G401" s="19">
        <v>0</v>
      </c>
      <c r="X401">
        <v>579</v>
      </c>
      <c r="Y401" t="s">
        <v>331</v>
      </c>
      <c r="Z401" s="1" t="s">
        <v>2389</v>
      </c>
      <c r="AA401" s="1" t="s">
        <v>513</v>
      </c>
      <c r="AB401" s="1" t="s">
        <v>2387</v>
      </c>
      <c r="AC401" s="1" t="s">
        <v>1996</v>
      </c>
      <c r="AD401" s="1" t="s">
        <v>1997</v>
      </c>
    </row>
    <row r="402" spans="1:30" ht="12.75" hidden="1">
      <c r="A402" s="30" t="s">
        <v>2391</v>
      </c>
      <c r="B402" s="34" t="s">
        <v>2392</v>
      </c>
      <c r="C402" s="18">
        <v>0</v>
      </c>
      <c r="D402" s="18">
        <v>0</v>
      </c>
      <c r="E402" s="18">
        <v>0</v>
      </c>
      <c r="F402" s="18">
        <v>0</v>
      </c>
      <c r="G402" s="19">
        <v>0</v>
      </c>
      <c r="X402">
        <v>580</v>
      </c>
      <c r="Y402" t="s">
        <v>331</v>
      </c>
      <c r="Z402" s="1" t="s">
        <v>2391</v>
      </c>
      <c r="AA402" s="1" t="s">
        <v>513</v>
      </c>
      <c r="AB402" s="1" t="s">
        <v>2387</v>
      </c>
      <c r="AC402" s="1" t="s">
        <v>1996</v>
      </c>
      <c r="AD402" s="1" t="s">
        <v>1997</v>
      </c>
    </row>
    <row r="403" spans="1:30" ht="12.75" hidden="1">
      <c r="A403" s="30" t="s">
        <v>2393</v>
      </c>
      <c r="B403" s="34" t="s">
        <v>2394</v>
      </c>
      <c r="C403" s="18">
        <v>0</v>
      </c>
      <c r="D403" s="18">
        <v>0</v>
      </c>
      <c r="E403" s="18">
        <v>0</v>
      </c>
      <c r="F403" s="18">
        <v>0</v>
      </c>
      <c r="G403" s="19">
        <v>0</v>
      </c>
      <c r="X403">
        <v>581</v>
      </c>
      <c r="Y403" t="s">
        <v>331</v>
      </c>
      <c r="Z403" s="1" t="s">
        <v>2393</v>
      </c>
      <c r="AA403" s="1" t="s">
        <v>513</v>
      </c>
      <c r="AB403" s="1" t="s">
        <v>2387</v>
      </c>
      <c r="AC403" s="1" t="s">
        <v>1996</v>
      </c>
      <c r="AD403" s="1" t="s">
        <v>1997</v>
      </c>
    </row>
    <row r="404" spans="1:30" ht="25.5" hidden="1">
      <c r="A404" s="30" t="s">
        <v>2395</v>
      </c>
      <c r="B404" s="34" t="s">
        <v>2396</v>
      </c>
      <c r="C404" s="18">
        <v>0</v>
      </c>
      <c r="D404" s="18">
        <v>0</v>
      </c>
      <c r="E404" s="18">
        <v>0</v>
      </c>
      <c r="F404" s="18">
        <v>0</v>
      </c>
      <c r="G404" s="19">
        <v>0</v>
      </c>
      <c r="X404">
        <v>582</v>
      </c>
      <c r="Y404" t="s">
        <v>331</v>
      </c>
      <c r="Z404" s="1" t="s">
        <v>2395</v>
      </c>
      <c r="AA404" s="1" t="s">
        <v>513</v>
      </c>
      <c r="AB404" s="1" t="s">
        <v>2387</v>
      </c>
      <c r="AC404" s="1" t="s">
        <v>1996</v>
      </c>
      <c r="AD404" s="1" t="s">
        <v>1997</v>
      </c>
    </row>
    <row r="405" spans="1:30" ht="25.5" hidden="1">
      <c r="A405" s="30" t="s">
        <v>2397</v>
      </c>
      <c r="B405" s="33" t="s">
        <v>2398</v>
      </c>
      <c r="C405" s="18">
        <v>0</v>
      </c>
      <c r="D405" s="18">
        <v>0</v>
      </c>
      <c r="E405" s="18">
        <v>0</v>
      </c>
      <c r="F405" s="18">
        <v>0</v>
      </c>
      <c r="G405" s="19">
        <v>0</v>
      </c>
      <c r="X405">
        <v>583</v>
      </c>
      <c r="Y405" t="s">
        <v>331</v>
      </c>
      <c r="Z405" s="1" t="s">
        <v>2397</v>
      </c>
      <c r="AA405" s="1" t="s">
        <v>513</v>
      </c>
      <c r="AB405" s="1" t="s">
        <v>2383</v>
      </c>
      <c r="AC405" s="1" t="s">
        <v>1996</v>
      </c>
      <c r="AD405" s="1" t="s">
        <v>1997</v>
      </c>
    </row>
    <row r="406" spans="1:30" ht="25.5" hidden="1">
      <c r="A406" s="30" t="s">
        <v>2399</v>
      </c>
      <c r="B406" s="33" t="s">
        <v>2400</v>
      </c>
      <c r="C406" s="18">
        <v>0</v>
      </c>
      <c r="D406" s="18">
        <v>0</v>
      </c>
      <c r="E406" s="18">
        <v>0</v>
      </c>
      <c r="F406" s="18">
        <v>0</v>
      </c>
      <c r="G406" s="19">
        <v>0</v>
      </c>
      <c r="X406">
        <v>584</v>
      </c>
      <c r="Y406" t="s">
        <v>331</v>
      </c>
      <c r="Z406" s="1" t="s">
        <v>2399</v>
      </c>
      <c r="AA406" s="1" t="s">
        <v>513</v>
      </c>
      <c r="AB406" s="1" t="s">
        <v>2383</v>
      </c>
      <c r="AC406" s="1" t="s">
        <v>1996</v>
      </c>
      <c r="AD406" s="1" t="s">
        <v>1997</v>
      </c>
    </row>
    <row r="407" spans="1:30" ht="12.75" hidden="1">
      <c r="A407" s="30" t="s">
        <v>2401</v>
      </c>
      <c r="B407" s="33" t="s">
        <v>3</v>
      </c>
      <c r="C407" s="18">
        <v>0</v>
      </c>
      <c r="D407" s="18">
        <v>0</v>
      </c>
      <c r="E407" s="18">
        <v>0</v>
      </c>
      <c r="F407" s="18">
        <v>0</v>
      </c>
      <c r="G407" s="19">
        <v>0</v>
      </c>
      <c r="X407">
        <v>585</v>
      </c>
      <c r="Y407" t="s">
        <v>331</v>
      </c>
      <c r="Z407" s="1" t="s">
        <v>2401</v>
      </c>
      <c r="AA407" s="1" t="s">
        <v>513</v>
      </c>
      <c r="AB407" s="1" t="s">
        <v>2383</v>
      </c>
      <c r="AC407" s="1" t="s">
        <v>1996</v>
      </c>
      <c r="AD407" s="1" t="s">
        <v>1997</v>
      </c>
    </row>
    <row r="408" spans="1:30" ht="63.75" hidden="1">
      <c r="A408" s="30" t="s">
        <v>4</v>
      </c>
      <c r="B408" s="33" t="s">
        <v>5</v>
      </c>
      <c r="C408" s="18">
        <v>0</v>
      </c>
      <c r="D408" s="18">
        <v>0</v>
      </c>
      <c r="E408" s="18">
        <v>0</v>
      </c>
      <c r="F408" s="18">
        <v>0</v>
      </c>
      <c r="G408" s="19">
        <v>0</v>
      </c>
      <c r="X408">
        <v>586</v>
      </c>
      <c r="Y408" t="s">
        <v>331</v>
      </c>
      <c r="Z408" s="1" t="s">
        <v>4</v>
      </c>
      <c r="AA408" s="1" t="s">
        <v>513</v>
      </c>
      <c r="AB408" s="1" t="s">
        <v>2383</v>
      </c>
      <c r="AC408" s="1" t="s">
        <v>1996</v>
      </c>
      <c r="AD408" s="1" t="s">
        <v>1997</v>
      </c>
    </row>
    <row r="409" spans="1:30" ht="12.75" hidden="1">
      <c r="A409" s="30" t="s">
        <v>6</v>
      </c>
      <c r="B409" s="33" t="s">
        <v>7</v>
      </c>
      <c r="C409" s="18">
        <v>0</v>
      </c>
      <c r="D409" s="18">
        <v>0</v>
      </c>
      <c r="E409" s="18">
        <v>0</v>
      </c>
      <c r="F409" s="18">
        <v>0</v>
      </c>
      <c r="G409" s="19">
        <v>0</v>
      </c>
      <c r="X409">
        <v>587</v>
      </c>
      <c r="Y409" t="s">
        <v>331</v>
      </c>
      <c r="Z409" s="1" t="s">
        <v>6</v>
      </c>
      <c r="AA409" s="1" t="s">
        <v>513</v>
      </c>
      <c r="AB409" s="1" t="s">
        <v>2383</v>
      </c>
      <c r="AC409" s="1" t="s">
        <v>1996</v>
      </c>
      <c r="AD409" s="1" t="s">
        <v>1997</v>
      </c>
    </row>
    <row r="410" spans="1:31" ht="25.5" hidden="1">
      <c r="A410" s="30" t="s">
        <v>8</v>
      </c>
      <c r="B410" s="32" t="s">
        <v>9</v>
      </c>
      <c r="C410" s="18">
        <v>0</v>
      </c>
      <c r="D410" s="18">
        <v>0</v>
      </c>
      <c r="E410" s="18">
        <v>0</v>
      </c>
      <c r="F410" s="18">
        <v>0</v>
      </c>
      <c r="G410" s="19">
        <v>0</v>
      </c>
      <c r="X410">
        <v>588</v>
      </c>
      <c r="Y410" t="s">
        <v>331</v>
      </c>
      <c r="Z410" s="1" t="s">
        <v>8</v>
      </c>
      <c r="AA410" s="1" t="s">
        <v>513</v>
      </c>
      <c r="AB410" s="1" t="s">
        <v>428</v>
      </c>
      <c r="AC410" s="1" t="s">
        <v>1996</v>
      </c>
      <c r="AD410" s="1" t="s">
        <v>1997</v>
      </c>
      <c r="AE410">
        <f>AE411+AE412+AE413</f>
        <v>0</v>
      </c>
    </row>
    <row r="411" spans="1:30" ht="38.25" hidden="1">
      <c r="A411" s="30" t="s">
        <v>10</v>
      </c>
      <c r="B411" s="33" t="s">
        <v>11</v>
      </c>
      <c r="C411" s="18">
        <v>0</v>
      </c>
      <c r="D411" s="18">
        <v>0</v>
      </c>
      <c r="E411" s="18">
        <v>0</v>
      </c>
      <c r="F411" s="18">
        <v>0</v>
      </c>
      <c r="G411" s="19">
        <v>0</v>
      </c>
      <c r="X411">
        <v>589</v>
      </c>
      <c r="Y411" t="s">
        <v>331</v>
      </c>
      <c r="Z411" s="1" t="s">
        <v>10</v>
      </c>
      <c r="AA411" s="1" t="s">
        <v>513</v>
      </c>
      <c r="AB411" s="1" t="s">
        <v>8</v>
      </c>
      <c r="AC411" s="1" t="s">
        <v>1996</v>
      </c>
      <c r="AD411" s="1" t="s">
        <v>1997</v>
      </c>
    </row>
    <row r="412" spans="1:30" ht="38.25" hidden="1">
      <c r="A412" s="30" t="s">
        <v>12</v>
      </c>
      <c r="B412" s="33" t="s">
        <v>13</v>
      </c>
      <c r="C412" s="18">
        <v>0</v>
      </c>
      <c r="D412" s="18">
        <v>0</v>
      </c>
      <c r="E412" s="18">
        <v>0</v>
      </c>
      <c r="F412" s="18">
        <v>0</v>
      </c>
      <c r="G412" s="19">
        <v>0</v>
      </c>
      <c r="X412">
        <v>590</v>
      </c>
      <c r="Y412" t="s">
        <v>331</v>
      </c>
      <c r="Z412" s="1" t="s">
        <v>12</v>
      </c>
      <c r="AA412" s="1" t="s">
        <v>513</v>
      </c>
      <c r="AB412" s="1" t="s">
        <v>8</v>
      </c>
      <c r="AC412" s="1" t="s">
        <v>1999</v>
      </c>
      <c r="AD412" s="1" t="s">
        <v>1997</v>
      </c>
    </row>
    <row r="413" spans="1:30" ht="12.75" hidden="1">
      <c r="A413" s="30" t="s">
        <v>14</v>
      </c>
      <c r="B413" s="33" t="s">
        <v>7</v>
      </c>
      <c r="C413" s="18">
        <v>0</v>
      </c>
      <c r="D413" s="18">
        <v>0</v>
      </c>
      <c r="E413" s="18">
        <v>0</v>
      </c>
      <c r="F413" s="18">
        <v>0</v>
      </c>
      <c r="G413" s="19">
        <v>0</v>
      </c>
      <c r="X413">
        <v>591</v>
      </c>
      <c r="Y413" t="s">
        <v>331</v>
      </c>
      <c r="Z413" s="1" t="s">
        <v>14</v>
      </c>
      <c r="AA413" s="1" t="s">
        <v>513</v>
      </c>
      <c r="AB413" s="1" t="s">
        <v>8</v>
      </c>
      <c r="AC413" s="1" t="s">
        <v>1996</v>
      </c>
      <c r="AD413" s="1" t="s">
        <v>1997</v>
      </c>
    </row>
    <row r="414" spans="1:31" ht="25.5">
      <c r="A414" s="30" t="s">
        <v>1246</v>
      </c>
      <c r="B414" s="31" t="s">
        <v>15</v>
      </c>
      <c r="C414" s="18">
        <v>72875</v>
      </c>
      <c r="D414" s="18">
        <v>72875</v>
      </c>
      <c r="E414" s="18">
        <v>15648</v>
      </c>
      <c r="F414" s="18">
        <v>54334</v>
      </c>
      <c r="G414" s="19">
        <v>6072</v>
      </c>
      <c r="X414">
        <v>592</v>
      </c>
      <c r="Z414" s="1" t="s">
        <v>1246</v>
      </c>
      <c r="AA414" s="1" t="s">
        <v>513</v>
      </c>
      <c r="AB414" s="1" t="s">
        <v>1828</v>
      </c>
      <c r="AC414" s="1" t="s">
        <v>1996</v>
      </c>
      <c r="AD414" s="1" t="s">
        <v>1997</v>
      </c>
      <c r="AE414">
        <f>AE415+AE450+AE464</f>
        <v>0</v>
      </c>
    </row>
    <row r="415" spans="1:31" ht="25.5" hidden="1">
      <c r="A415" s="30" t="s">
        <v>16</v>
      </c>
      <c r="B415" s="32" t="s">
        <v>17</v>
      </c>
      <c r="C415" s="18">
        <v>0</v>
      </c>
      <c r="D415" s="18">
        <v>0</v>
      </c>
      <c r="E415" s="18">
        <v>0</v>
      </c>
      <c r="F415" s="18">
        <v>0</v>
      </c>
      <c r="G415" s="19">
        <v>0</v>
      </c>
      <c r="X415">
        <v>593</v>
      </c>
      <c r="Y415" t="s">
        <v>331</v>
      </c>
      <c r="Z415" s="1" t="s">
        <v>16</v>
      </c>
      <c r="AA415" s="1" t="s">
        <v>513</v>
      </c>
      <c r="AB415" s="1" t="s">
        <v>1246</v>
      </c>
      <c r="AC415" s="1" t="s">
        <v>1996</v>
      </c>
      <c r="AD415" s="1" t="s">
        <v>1997</v>
      </c>
      <c r="AE415">
        <f>AE416+AE421+AE425+AE426+AE430+AE431+AE435+AE441</f>
        <v>0</v>
      </c>
    </row>
    <row r="416" spans="1:31" ht="51" hidden="1">
      <c r="A416" s="30" t="s">
        <v>18</v>
      </c>
      <c r="B416" s="33" t="s">
        <v>19</v>
      </c>
      <c r="C416" s="18">
        <v>0</v>
      </c>
      <c r="D416" s="18">
        <v>0</v>
      </c>
      <c r="E416" s="18">
        <v>0</v>
      </c>
      <c r="F416" s="18">
        <v>0</v>
      </c>
      <c r="G416" s="19">
        <v>0</v>
      </c>
      <c r="X416">
        <v>594</v>
      </c>
      <c r="Y416" t="s">
        <v>331</v>
      </c>
      <c r="Z416" s="1" t="s">
        <v>18</v>
      </c>
      <c r="AA416" s="1" t="s">
        <v>513</v>
      </c>
      <c r="AB416" s="1" t="s">
        <v>16</v>
      </c>
      <c r="AC416" s="1" t="s">
        <v>1996</v>
      </c>
      <c r="AD416" s="1" t="s">
        <v>1997</v>
      </c>
      <c r="AE416">
        <f>AE417+AE418+AE419+AE420</f>
        <v>0</v>
      </c>
    </row>
    <row r="417" spans="1:30" ht="51" hidden="1">
      <c r="A417" s="30" t="s">
        <v>20</v>
      </c>
      <c r="B417" s="34" t="s">
        <v>21</v>
      </c>
      <c r="C417" s="18">
        <v>0</v>
      </c>
      <c r="D417" s="18">
        <v>0</v>
      </c>
      <c r="E417" s="18">
        <v>0</v>
      </c>
      <c r="F417" s="18">
        <v>0</v>
      </c>
      <c r="G417" s="19">
        <v>0</v>
      </c>
      <c r="X417">
        <v>595</v>
      </c>
      <c r="Y417" t="s">
        <v>331</v>
      </c>
      <c r="Z417" s="1" t="s">
        <v>20</v>
      </c>
      <c r="AA417" s="1" t="s">
        <v>513</v>
      </c>
      <c r="AB417" s="1" t="s">
        <v>18</v>
      </c>
      <c r="AC417" s="1" t="s">
        <v>1996</v>
      </c>
      <c r="AD417" s="1" t="s">
        <v>1997</v>
      </c>
    </row>
    <row r="418" spans="1:30" ht="51" hidden="1">
      <c r="A418" s="30" t="s">
        <v>22</v>
      </c>
      <c r="B418" s="34" t="s">
        <v>457</v>
      </c>
      <c r="C418" s="18">
        <v>0</v>
      </c>
      <c r="D418" s="18">
        <v>0</v>
      </c>
      <c r="E418" s="18">
        <v>0</v>
      </c>
      <c r="F418" s="18">
        <v>0</v>
      </c>
      <c r="G418" s="19">
        <v>0</v>
      </c>
      <c r="X418">
        <v>596</v>
      </c>
      <c r="Y418" t="s">
        <v>331</v>
      </c>
      <c r="Z418" s="1" t="s">
        <v>22</v>
      </c>
      <c r="AA418" s="1" t="s">
        <v>513</v>
      </c>
      <c r="AB418" s="1" t="s">
        <v>18</v>
      </c>
      <c r="AC418" s="1" t="s">
        <v>1996</v>
      </c>
      <c r="AD418" s="1" t="s">
        <v>1997</v>
      </c>
    </row>
    <row r="419" spans="1:30" ht="51" hidden="1">
      <c r="A419" s="30" t="s">
        <v>458</v>
      </c>
      <c r="B419" s="34" t="s">
        <v>459</v>
      </c>
      <c r="C419" s="18">
        <v>0</v>
      </c>
      <c r="D419" s="18">
        <v>0</v>
      </c>
      <c r="E419" s="18">
        <v>0</v>
      </c>
      <c r="F419" s="18">
        <v>0</v>
      </c>
      <c r="G419" s="19">
        <v>0</v>
      </c>
      <c r="X419">
        <v>597</v>
      </c>
      <c r="Y419" t="s">
        <v>331</v>
      </c>
      <c r="Z419" s="1" t="s">
        <v>458</v>
      </c>
      <c r="AA419" s="1" t="s">
        <v>513</v>
      </c>
      <c r="AB419" s="1" t="s">
        <v>18</v>
      </c>
      <c r="AC419" s="1" t="s">
        <v>1996</v>
      </c>
      <c r="AD419" s="1" t="s">
        <v>1997</v>
      </c>
    </row>
    <row r="420" spans="1:30" ht="51" hidden="1">
      <c r="A420" s="30" t="s">
        <v>460</v>
      </c>
      <c r="B420" s="34" t="s">
        <v>461</v>
      </c>
      <c r="C420" s="18">
        <v>0</v>
      </c>
      <c r="D420" s="18">
        <v>0</v>
      </c>
      <c r="E420" s="18">
        <v>0</v>
      </c>
      <c r="F420" s="18">
        <v>0</v>
      </c>
      <c r="G420" s="19">
        <v>0</v>
      </c>
      <c r="X420">
        <v>598</v>
      </c>
      <c r="Y420" t="s">
        <v>331</v>
      </c>
      <c r="Z420" s="1" t="s">
        <v>460</v>
      </c>
      <c r="AA420" s="1" t="s">
        <v>513</v>
      </c>
      <c r="AB420" s="1" t="s">
        <v>18</v>
      </c>
      <c r="AC420" s="1" t="s">
        <v>1996</v>
      </c>
      <c r="AD420" s="1" t="s">
        <v>1997</v>
      </c>
    </row>
    <row r="421" spans="1:31" ht="51" hidden="1">
      <c r="A421" s="30" t="s">
        <v>462</v>
      </c>
      <c r="B421" s="33" t="s">
        <v>463</v>
      </c>
      <c r="C421" s="18">
        <v>0</v>
      </c>
      <c r="D421" s="18">
        <v>0</v>
      </c>
      <c r="E421" s="18">
        <v>0</v>
      </c>
      <c r="F421" s="18">
        <v>0</v>
      </c>
      <c r="G421" s="19">
        <v>0</v>
      </c>
      <c r="X421">
        <v>599</v>
      </c>
      <c r="Y421" t="s">
        <v>331</v>
      </c>
      <c r="Z421" s="1" t="s">
        <v>462</v>
      </c>
      <c r="AA421" s="1" t="s">
        <v>513</v>
      </c>
      <c r="AB421" s="1" t="s">
        <v>16</v>
      </c>
      <c r="AC421" s="1" t="s">
        <v>1996</v>
      </c>
      <c r="AD421" s="1" t="s">
        <v>1997</v>
      </c>
      <c r="AE421">
        <f>AE422+AE423+AE424</f>
        <v>0</v>
      </c>
    </row>
    <row r="422" spans="1:30" ht="51" hidden="1">
      <c r="A422" s="30" t="s">
        <v>464</v>
      </c>
      <c r="B422" s="34" t="s">
        <v>465</v>
      </c>
      <c r="C422" s="18">
        <v>0</v>
      </c>
      <c r="D422" s="18">
        <v>0</v>
      </c>
      <c r="E422" s="18">
        <v>0</v>
      </c>
      <c r="F422" s="18"/>
      <c r="G422" s="19">
        <v>0</v>
      </c>
      <c r="X422">
        <v>600</v>
      </c>
      <c r="Y422" t="s">
        <v>331</v>
      </c>
      <c r="Z422" s="1" t="s">
        <v>464</v>
      </c>
      <c r="AA422" s="1" t="s">
        <v>513</v>
      </c>
      <c r="AB422" s="1" t="s">
        <v>462</v>
      </c>
      <c r="AC422" s="1" t="s">
        <v>1996</v>
      </c>
      <c r="AD422" s="1" t="s">
        <v>1997</v>
      </c>
    </row>
    <row r="423" spans="1:30" ht="51" hidden="1">
      <c r="A423" s="30" t="s">
        <v>466</v>
      </c>
      <c r="B423" s="34" t="s">
        <v>467</v>
      </c>
      <c r="C423" s="18">
        <v>0</v>
      </c>
      <c r="D423" s="18">
        <v>0</v>
      </c>
      <c r="E423" s="18">
        <v>0</v>
      </c>
      <c r="F423" s="18"/>
      <c r="G423" s="19">
        <v>0</v>
      </c>
      <c r="X423">
        <v>601</v>
      </c>
      <c r="Y423" t="s">
        <v>331</v>
      </c>
      <c r="Z423" s="1" t="s">
        <v>466</v>
      </c>
      <c r="AA423" s="1" t="s">
        <v>513</v>
      </c>
      <c r="AB423" s="1" t="s">
        <v>462</v>
      </c>
      <c r="AC423" s="1" t="s">
        <v>1996</v>
      </c>
      <c r="AD423" s="1" t="s">
        <v>1997</v>
      </c>
    </row>
    <row r="424" spans="1:30" ht="51" hidden="1">
      <c r="A424" s="30" t="s">
        <v>468</v>
      </c>
      <c r="B424" s="34" t="s">
        <v>469</v>
      </c>
      <c r="C424" s="18">
        <v>0</v>
      </c>
      <c r="D424" s="18">
        <v>0</v>
      </c>
      <c r="E424" s="18">
        <v>0</v>
      </c>
      <c r="F424" s="18"/>
      <c r="G424" s="19">
        <v>0</v>
      </c>
      <c r="X424">
        <v>602</v>
      </c>
      <c r="Y424" t="s">
        <v>331</v>
      </c>
      <c r="Z424" s="1" t="s">
        <v>468</v>
      </c>
      <c r="AA424" s="1" t="s">
        <v>513</v>
      </c>
      <c r="AB424" s="1" t="s">
        <v>462</v>
      </c>
      <c r="AC424" s="1" t="s">
        <v>1996</v>
      </c>
      <c r="AD424" s="1" t="s">
        <v>1997</v>
      </c>
    </row>
    <row r="425" spans="1:30" ht="38.25" hidden="1">
      <c r="A425" s="30" t="s">
        <v>470</v>
      </c>
      <c r="B425" s="33" t="s">
        <v>471</v>
      </c>
      <c r="C425" s="18">
        <v>0</v>
      </c>
      <c r="D425" s="18">
        <v>0</v>
      </c>
      <c r="E425" s="18">
        <v>0</v>
      </c>
      <c r="F425" s="18">
        <v>0</v>
      </c>
      <c r="G425" s="19">
        <v>0</v>
      </c>
      <c r="X425">
        <v>603</v>
      </c>
      <c r="Y425" t="s">
        <v>331</v>
      </c>
      <c r="Z425" s="1" t="s">
        <v>470</v>
      </c>
      <c r="AA425" s="1" t="s">
        <v>513</v>
      </c>
      <c r="AB425" s="1" t="s">
        <v>16</v>
      </c>
      <c r="AC425" s="1" t="s">
        <v>1996</v>
      </c>
      <c r="AD425" s="1" t="s">
        <v>1997</v>
      </c>
    </row>
    <row r="426" spans="1:31" ht="12.75" hidden="1">
      <c r="A426" s="30" t="s">
        <v>472</v>
      </c>
      <c r="B426" s="33" t="s">
        <v>1535</v>
      </c>
      <c r="C426" s="18">
        <v>0</v>
      </c>
      <c r="D426" s="18">
        <v>0</v>
      </c>
      <c r="E426" s="18">
        <v>0</v>
      </c>
      <c r="F426" s="18">
        <v>0</v>
      </c>
      <c r="G426" s="19">
        <v>0</v>
      </c>
      <c r="X426">
        <v>604</v>
      </c>
      <c r="Y426" t="s">
        <v>331</v>
      </c>
      <c r="Z426" s="1" t="s">
        <v>472</v>
      </c>
      <c r="AA426" s="1" t="s">
        <v>513</v>
      </c>
      <c r="AB426" s="1" t="s">
        <v>16</v>
      </c>
      <c r="AC426" s="1" t="s">
        <v>1996</v>
      </c>
      <c r="AD426" s="1" t="s">
        <v>1997</v>
      </c>
      <c r="AE426">
        <f>AE427+AE428+AE429</f>
        <v>0</v>
      </c>
    </row>
    <row r="427" spans="1:30" ht="12.75" hidden="1">
      <c r="A427" s="30" t="s">
        <v>1536</v>
      </c>
      <c r="B427" s="34" t="s">
        <v>1537</v>
      </c>
      <c r="C427" s="18">
        <v>0</v>
      </c>
      <c r="D427" s="18">
        <v>0</v>
      </c>
      <c r="E427" s="18">
        <v>0</v>
      </c>
      <c r="F427" s="18">
        <v>0</v>
      </c>
      <c r="G427" s="19">
        <v>0</v>
      </c>
      <c r="X427">
        <v>605</v>
      </c>
      <c r="Y427" t="s">
        <v>331</v>
      </c>
      <c r="Z427" s="1" t="s">
        <v>1536</v>
      </c>
      <c r="AA427" s="1" t="s">
        <v>513</v>
      </c>
      <c r="AB427" s="1" t="s">
        <v>472</v>
      </c>
      <c r="AC427" s="1" t="s">
        <v>1996</v>
      </c>
      <c r="AD427" s="1" t="s">
        <v>1997</v>
      </c>
    </row>
    <row r="428" spans="1:30" ht="12.75" hidden="1">
      <c r="A428" s="30" t="s">
        <v>1538</v>
      </c>
      <c r="B428" s="34" t="s">
        <v>1539</v>
      </c>
      <c r="C428" s="18">
        <v>0</v>
      </c>
      <c r="D428" s="18">
        <v>0</v>
      </c>
      <c r="E428" s="18">
        <v>0</v>
      </c>
      <c r="F428" s="18">
        <v>0</v>
      </c>
      <c r="G428" s="19">
        <v>0</v>
      </c>
      <c r="X428">
        <v>606</v>
      </c>
      <c r="Y428" t="s">
        <v>331</v>
      </c>
      <c r="Z428" s="1" t="s">
        <v>1538</v>
      </c>
      <c r="AA428" s="1" t="s">
        <v>513</v>
      </c>
      <c r="AB428" s="1" t="s">
        <v>472</v>
      </c>
      <c r="AC428" s="1" t="s">
        <v>1996</v>
      </c>
      <c r="AD428" s="1" t="s">
        <v>1997</v>
      </c>
    </row>
    <row r="429" spans="1:30" ht="25.5" hidden="1">
      <c r="A429" s="30" t="s">
        <v>1540</v>
      </c>
      <c r="B429" s="34" t="s">
        <v>1541</v>
      </c>
      <c r="C429" s="18">
        <v>0</v>
      </c>
      <c r="D429" s="18">
        <v>0</v>
      </c>
      <c r="E429" s="18">
        <v>0</v>
      </c>
      <c r="F429" s="18">
        <v>0</v>
      </c>
      <c r="G429" s="19">
        <v>0</v>
      </c>
      <c r="X429">
        <v>607</v>
      </c>
      <c r="Y429" t="s">
        <v>331</v>
      </c>
      <c r="Z429" s="1" t="s">
        <v>1540</v>
      </c>
      <c r="AA429" s="1" t="s">
        <v>513</v>
      </c>
      <c r="AB429" s="1" t="s">
        <v>472</v>
      </c>
      <c r="AC429" s="1" t="s">
        <v>1996</v>
      </c>
      <c r="AD429" s="1" t="s">
        <v>1997</v>
      </c>
    </row>
    <row r="430" spans="1:30" ht="12.75" hidden="1">
      <c r="A430" s="30" t="s">
        <v>1542</v>
      </c>
      <c r="B430" s="33" t="s">
        <v>1543</v>
      </c>
      <c r="C430" s="18">
        <v>0</v>
      </c>
      <c r="D430" s="18">
        <v>0</v>
      </c>
      <c r="E430" s="18">
        <v>0</v>
      </c>
      <c r="F430" s="18">
        <v>0</v>
      </c>
      <c r="G430" s="19">
        <v>0</v>
      </c>
      <c r="X430">
        <v>608</v>
      </c>
      <c r="Y430" t="s">
        <v>331</v>
      </c>
      <c r="Z430" s="1" t="s">
        <v>1542</v>
      </c>
      <c r="AA430" s="1" t="s">
        <v>513</v>
      </c>
      <c r="AB430" s="1" t="s">
        <v>16</v>
      </c>
      <c r="AC430" s="1" t="s">
        <v>1996</v>
      </c>
      <c r="AD430" s="1" t="s">
        <v>1997</v>
      </c>
    </row>
    <row r="431" spans="1:31" ht="25.5" hidden="1">
      <c r="A431" s="30" t="s">
        <v>2435</v>
      </c>
      <c r="B431" s="33" t="s">
        <v>2436</v>
      </c>
      <c r="C431" s="18">
        <v>0</v>
      </c>
      <c r="D431" s="18">
        <v>0</v>
      </c>
      <c r="E431" s="18">
        <v>0</v>
      </c>
      <c r="F431" s="18">
        <v>0</v>
      </c>
      <c r="G431" s="19">
        <v>0</v>
      </c>
      <c r="X431">
        <v>609</v>
      </c>
      <c r="Y431" t="s">
        <v>331</v>
      </c>
      <c r="Z431" s="1" t="s">
        <v>2435</v>
      </c>
      <c r="AA431" s="1" t="s">
        <v>513</v>
      </c>
      <c r="AB431" s="1" t="s">
        <v>16</v>
      </c>
      <c r="AC431" s="1" t="s">
        <v>1996</v>
      </c>
      <c r="AD431" s="1" t="s">
        <v>1997</v>
      </c>
      <c r="AE431">
        <f>AE432+AE433+AE434</f>
        <v>0</v>
      </c>
    </row>
    <row r="432" spans="1:30" ht="12.75" hidden="1">
      <c r="A432" s="30" t="s">
        <v>2437</v>
      </c>
      <c r="B432" s="34" t="s">
        <v>2438</v>
      </c>
      <c r="C432" s="18">
        <v>0</v>
      </c>
      <c r="D432" s="18">
        <v>0</v>
      </c>
      <c r="E432" s="18">
        <v>0</v>
      </c>
      <c r="F432" s="18">
        <v>0</v>
      </c>
      <c r="G432" s="19">
        <v>0</v>
      </c>
      <c r="X432">
        <v>610</v>
      </c>
      <c r="Y432" t="s">
        <v>331</v>
      </c>
      <c r="Z432" s="1" t="s">
        <v>2437</v>
      </c>
      <c r="AA432" s="1" t="s">
        <v>513</v>
      </c>
      <c r="AB432" s="1" t="s">
        <v>2435</v>
      </c>
      <c r="AC432" s="1" t="s">
        <v>1996</v>
      </c>
      <c r="AD432" s="1" t="s">
        <v>1997</v>
      </c>
    </row>
    <row r="433" spans="1:30" ht="12.75" hidden="1">
      <c r="A433" s="30" t="s">
        <v>2439</v>
      </c>
      <c r="B433" s="34" t="s">
        <v>2440</v>
      </c>
      <c r="C433" s="18">
        <v>0</v>
      </c>
      <c r="D433" s="18">
        <v>0</v>
      </c>
      <c r="E433" s="18">
        <v>0</v>
      </c>
      <c r="F433" s="18">
        <v>0</v>
      </c>
      <c r="G433" s="19">
        <v>0</v>
      </c>
      <c r="X433">
        <v>611</v>
      </c>
      <c r="Y433" t="s">
        <v>331</v>
      </c>
      <c r="Z433" s="1" t="s">
        <v>2439</v>
      </c>
      <c r="AA433" s="1" t="s">
        <v>513</v>
      </c>
      <c r="AB433" s="1" t="s">
        <v>2435</v>
      </c>
      <c r="AC433" s="1" t="s">
        <v>1996</v>
      </c>
      <c r="AD433" s="1" t="s">
        <v>1997</v>
      </c>
    </row>
    <row r="434" spans="1:30" ht="38.25" hidden="1">
      <c r="A434" s="30" t="s">
        <v>2441</v>
      </c>
      <c r="B434" s="34" t="s">
        <v>2442</v>
      </c>
      <c r="C434" s="18">
        <v>0</v>
      </c>
      <c r="D434" s="18">
        <v>0</v>
      </c>
      <c r="E434" s="18">
        <v>0</v>
      </c>
      <c r="F434" s="18">
        <v>0</v>
      </c>
      <c r="G434" s="19">
        <v>0</v>
      </c>
      <c r="X434">
        <v>612</v>
      </c>
      <c r="Y434" t="s">
        <v>331</v>
      </c>
      <c r="Z434" s="1" t="s">
        <v>2441</v>
      </c>
      <c r="AA434" s="1" t="s">
        <v>513</v>
      </c>
      <c r="AB434" s="1" t="s">
        <v>2435</v>
      </c>
      <c r="AC434" s="1" t="s">
        <v>1996</v>
      </c>
      <c r="AD434" s="1" t="s">
        <v>1997</v>
      </c>
    </row>
    <row r="435" spans="1:31" ht="12.75" hidden="1">
      <c r="A435" s="30" t="s">
        <v>2443</v>
      </c>
      <c r="B435" s="33" t="s">
        <v>2444</v>
      </c>
      <c r="C435" s="18">
        <v>0</v>
      </c>
      <c r="D435" s="18">
        <v>0</v>
      </c>
      <c r="E435" s="18">
        <v>0</v>
      </c>
      <c r="F435" s="18">
        <v>0</v>
      </c>
      <c r="G435" s="19">
        <v>0</v>
      </c>
      <c r="X435">
        <v>613</v>
      </c>
      <c r="Y435" t="s">
        <v>331</v>
      </c>
      <c r="Z435" s="1" t="s">
        <v>2443</v>
      </c>
      <c r="AA435" s="1" t="s">
        <v>513</v>
      </c>
      <c r="AB435" s="1" t="s">
        <v>16</v>
      </c>
      <c r="AC435" s="1" t="s">
        <v>1996</v>
      </c>
      <c r="AD435" s="1" t="s">
        <v>1997</v>
      </c>
      <c r="AE435">
        <f>AE436+AE437+AE438+AE439+AE440</f>
        <v>0</v>
      </c>
    </row>
    <row r="436" spans="1:30" ht="12.75" hidden="1">
      <c r="A436" s="30" t="s">
        <v>2445</v>
      </c>
      <c r="B436" s="34" t="s">
        <v>2446</v>
      </c>
      <c r="C436" s="18">
        <v>0</v>
      </c>
      <c r="D436" s="18">
        <v>0</v>
      </c>
      <c r="E436" s="18">
        <v>0</v>
      </c>
      <c r="F436" s="18">
        <v>0</v>
      </c>
      <c r="G436" s="19">
        <v>0</v>
      </c>
      <c r="X436">
        <v>614</v>
      </c>
      <c r="Y436" t="s">
        <v>331</v>
      </c>
      <c r="Z436" s="1" t="s">
        <v>2445</v>
      </c>
      <c r="AA436" s="1" t="s">
        <v>513</v>
      </c>
      <c r="AB436" s="1" t="s">
        <v>2443</v>
      </c>
      <c r="AC436" s="1" t="s">
        <v>1999</v>
      </c>
      <c r="AD436" s="1" t="s">
        <v>1997</v>
      </c>
    </row>
    <row r="437" spans="1:30" ht="12.75" hidden="1">
      <c r="A437" s="30" t="s">
        <v>2447</v>
      </c>
      <c r="B437" s="34" t="s">
        <v>2448</v>
      </c>
      <c r="C437" s="18">
        <v>0</v>
      </c>
      <c r="D437" s="18">
        <v>0</v>
      </c>
      <c r="E437" s="18">
        <v>0</v>
      </c>
      <c r="F437" s="18">
        <v>0</v>
      </c>
      <c r="G437" s="19">
        <v>0</v>
      </c>
      <c r="X437">
        <v>615</v>
      </c>
      <c r="Y437" t="s">
        <v>331</v>
      </c>
      <c r="Z437" s="1" t="s">
        <v>2447</v>
      </c>
      <c r="AA437" s="1" t="s">
        <v>513</v>
      </c>
      <c r="AB437" s="1" t="s">
        <v>2443</v>
      </c>
      <c r="AC437" s="1" t="s">
        <v>1996</v>
      </c>
      <c r="AD437" s="1" t="s">
        <v>1997</v>
      </c>
    </row>
    <row r="438" spans="1:30" ht="25.5" hidden="1">
      <c r="A438" s="30" t="s">
        <v>2449</v>
      </c>
      <c r="B438" s="34" t="s">
        <v>2450</v>
      </c>
      <c r="C438" s="18">
        <v>0</v>
      </c>
      <c r="D438" s="18">
        <v>0</v>
      </c>
      <c r="E438" s="18">
        <v>0</v>
      </c>
      <c r="F438" s="18">
        <v>0</v>
      </c>
      <c r="G438" s="19">
        <v>0</v>
      </c>
      <c r="X438">
        <v>616</v>
      </c>
      <c r="Y438" t="s">
        <v>331</v>
      </c>
      <c r="Z438" s="1" t="s">
        <v>2449</v>
      </c>
      <c r="AA438" s="1" t="s">
        <v>513</v>
      </c>
      <c r="AB438" s="1" t="s">
        <v>2443</v>
      </c>
      <c r="AC438" s="1" t="s">
        <v>1996</v>
      </c>
      <c r="AD438" s="1" t="s">
        <v>1997</v>
      </c>
    </row>
    <row r="439" spans="1:30" ht="12.75" hidden="1">
      <c r="A439" s="30" t="s">
        <v>2451</v>
      </c>
      <c r="B439" s="34" t="s">
        <v>2452</v>
      </c>
      <c r="C439" s="18">
        <v>0</v>
      </c>
      <c r="D439" s="18">
        <v>0</v>
      </c>
      <c r="E439" s="18">
        <v>0</v>
      </c>
      <c r="F439" s="18">
        <v>0</v>
      </c>
      <c r="G439" s="19">
        <v>0</v>
      </c>
      <c r="X439">
        <v>617</v>
      </c>
      <c r="Y439" t="s">
        <v>331</v>
      </c>
      <c r="Z439" s="1" t="s">
        <v>2451</v>
      </c>
      <c r="AA439" s="1" t="s">
        <v>513</v>
      </c>
      <c r="AB439" s="1" t="s">
        <v>2443</v>
      </c>
      <c r="AC439" s="1" t="s">
        <v>1996</v>
      </c>
      <c r="AD439" s="1" t="s">
        <v>1997</v>
      </c>
    </row>
    <row r="440" spans="1:30" ht="12.75" hidden="1">
      <c r="A440" s="30" t="s">
        <v>2453</v>
      </c>
      <c r="B440" s="34" t="s">
        <v>2454</v>
      </c>
      <c r="C440" s="18">
        <v>0</v>
      </c>
      <c r="D440" s="18">
        <v>0</v>
      </c>
      <c r="E440" s="18">
        <v>0</v>
      </c>
      <c r="F440" s="18">
        <v>0</v>
      </c>
      <c r="G440" s="19">
        <v>0</v>
      </c>
      <c r="X440">
        <v>618</v>
      </c>
      <c r="Y440" t="s">
        <v>331</v>
      </c>
      <c r="Z440" s="1" t="s">
        <v>2453</v>
      </c>
      <c r="AA440" s="1" t="s">
        <v>513</v>
      </c>
      <c r="AB440" s="1" t="s">
        <v>2443</v>
      </c>
      <c r="AC440" s="1" t="s">
        <v>1996</v>
      </c>
      <c r="AD440" s="1" t="s">
        <v>1997</v>
      </c>
    </row>
    <row r="441" spans="1:31" ht="25.5" hidden="1">
      <c r="A441" s="30" t="s">
        <v>2455</v>
      </c>
      <c r="B441" s="33" t="s">
        <v>2456</v>
      </c>
      <c r="C441" s="18">
        <v>0</v>
      </c>
      <c r="D441" s="18">
        <v>0</v>
      </c>
      <c r="E441" s="18">
        <v>0</v>
      </c>
      <c r="F441" s="18">
        <v>0</v>
      </c>
      <c r="G441" s="19">
        <v>0</v>
      </c>
      <c r="X441">
        <v>619</v>
      </c>
      <c r="Y441" t="s">
        <v>331</v>
      </c>
      <c r="Z441" s="1" t="s">
        <v>2455</v>
      </c>
      <c r="AA441" s="1" t="s">
        <v>513</v>
      </c>
      <c r="AB441" s="1" t="s">
        <v>16</v>
      </c>
      <c r="AC441" s="1" t="s">
        <v>1998</v>
      </c>
      <c r="AD441" s="1" t="s">
        <v>1997</v>
      </c>
      <c r="AE441">
        <f>AE442+AE443+AE444+AE445+AE446+AE447+AE448+AE449</f>
        <v>0</v>
      </c>
    </row>
    <row r="442" spans="1:30" ht="25.5" hidden="1">
      <c r="A442" s="30" t="s">
        <v>2457</v>
      </c>
      <c r="B442" s="34" t="s">
        <v>2458</v>
      </c>
      <c r="C442" s="18">
        <v>0</v>
      </c>
      <c r="D442" s="18">
        <v>0</v>
      </c>
      <c r="E442" s="18">
        <v>0</v>
      </c>
      <c r="F442" s="18">
        <v>0</v>
      </c>
      <c r="G442" s="19">
        <v>0</v>
      </c>
      <c r="X442">
        <v>620</v>
      </c>
      <c r="Y442" t="s">
        <v>331</v>
      </c>
      <c r="Z442" s="1" t="s">
        <v>2457</v>
      </c>
      <c r="AA442" s="1" t="s">
        <v>513</v>
      </c>
      <c r="AB442" s="1" t="s">
        <v>2455</v>
      </c>
      <c r="AC442" s="1" t="s">
        <v>1996</v>
      </c>
      <c r="AD442" s="1" t="s">
        <v>1997</v>
      </c>
    </row>
    <row r="443" spans="1:30" ht="12.75" hidden="1">
      <c r="A443" s="30" t="s">
        <v>2459</v>
      </c>
      <c r="B443" s="34" t="s">
        <v>1685</v>
      </c>
      <c r="C443" s="18">
        <v>0</v>
      </c>
      <c r="D443" s="18">
        <v>0</v>
      </c>
      <c r="E443" s="18">
        <v>0</v>
      </c>
      <c r="F443" s="18">
        <v>0</v>
      </c>
      <c r="G443" s="19">
        <v>0</v>
      </c>
      <c r="X443">
        <v>621</v>
      </c>
      <c r="Y443" t="s">
        <v>331</v>
      </c>
      <c r="Z443" s="1" t="s">
        <v>2459</v>
      </c>
      <c r="AA443" s="1" t="s">
        <v>513</v>
      </c>
      <c r="AB443" s="1" t="s">
        <v>2455</v>
      </c>
      <c r="AC443" s="1" t="s">
        <v>1996</v>
      </c>
      <c r="AD443" s="1" t="s">
        <v>1997</v>
      </c>
    </row>
    <row r="444" spans="1:30" ht="12.75" hidden="1">
      <c r="A444" s="30" t="s">
        <v>1686</v>
      </c>
      <c r="B444" s="34" t="s">
        <v>1687</v>
      </c>
      <c r="C444" s="18">
        <v>0</v>
      </c>
      <c r="D444" s="18">
        <v>0</v>
      </c>
      <c r="E444" s="18">
        <v>0</v>
      </c>
      <c r="F444" s="18">
        <v>0</v>
      </c>
      <c r="G444" s="19">
        <v>0</v>
      </c>
      <c r="X444">
        <v>622</v>
      </c>
      <c r="Y444" t="s">
        <v>331</v>
      </c>
      <c r="Z444" s="1" t="s">
        <v>1686</v>
      </c>
      <c r="AA444" s="1" t="s">
        <v>513</v>
      </c>
      <c r="AB444" s="1" t="s">
        <v>2455</v>
      </c>
      <c r="AC444" s="1" t="s">
        <v>1996</v>
      </c>
      <c r="AD444" s="1" t="s">
        <v>1997</v>
      </c>
    </row>
    <row r="445" spans="1:30" ht="25.5" hidden="1">
      <c r="A445" s="30" t="s">
        <v>1688</v>
      </c>
      <c r="B445" s="34" t="s">
        <v>1689</v>
      </c>
      <c r="C445" s="18">
        <v>0</v>
      </c>
      <c r="D445" s="18">
        <v>0</v>
      </c>
      <c r="E445" s="18">
        <v>0</v>
      </c>
      <c r="F445" s="18">
        <v>0</v>
      </c>
      <c r="G445" s="19">
        <v>0</v>
      </c>
      <c r="X445">
        <v>623</v>
      </c>
      <c r="Y445" t="s">
        <v>331</v>
      </c>
      <c r="Z445" s="1" t="s">
        <v>1688</v>
      </c>
      <c r="AA445" s="1" t="s">
        <v>513</v>
      </c>
      <c r="AB445" s="1" t="s">
        <v>2455</v>
      </c>
      <c r="AC445" s="1" t="s">
        <v>1996</v>
      </c>
      <c r="AD445" s="1" t="s">
        <v>1997</v>
      </c>
    </row>
    <row r="446" spans="1:30" ht="12.75" hidden="1">
      <c r="A446" s="30" t="s">
        <v>1690</v>
      </c>
      <c r="B446" s="34" t="s">
        <v>1691</v>
      </c>
      <c r="C446" s="18">
        <v>0</v>
      </c>
      <c r="D446" s="18">
        <v>0</v>
      </c>
      <c r="E446" s="18">
        <v>0</v>
      </c>
      <c r="F446" s="18">
        <v>0</v>
      </c>
      <c r="G446" s="19">
        <v>0</v>
      </c>
      <c r="X446">
        <v>624</v>
      </c>
      <c r="Y446" t="s">
        <v>331</v>
      </c>
      <c r="Z446" s="1" t="s">
        <v>1690</v>
      </c>
      <c r="AA446" s="1" t="s">
        <v>513</v>
      </c>
      <c r="AB446" s="1" t="s">
        <v>2455</v>
      </c>
      <c r="AC446" s="1" t="s">
        <v>1996</v>
      </c>
      <c r="AD446" s="1" t="s">
        <v>1997</v>
      </c>
    </row>
    <row r="447" spans="1:30" ht="12.75" hidden="1">
      <c r="A447" s="30" t="s">
        <v>1692</v>
      </c>
      <c r="B447" s="34" t="s">
        <v>1693</v>
      </c>
      <c r="C447" s="18">
        <v>0</v>
      </c>
      <c r="D447" s="18">
        <v>0</v>
      </c>
      <c r="E447" s="18">
        <v>0</v>
      </c>
      <c r="F447" s="18">
        <v>0</v>
      </c>
      <c r="G447" s="19">
        <v>0</v>
      </c>
      <c r="X447">
        <v>625</v>
      </c>
      <c r="Y447" t="s">
        <v>331</v>
      </c>
      <c r="Z447" s="1" t="s">
        <v>1692</v>
      </c>
      <c r="AA447" s="1" t="s">
        <v>513</v>
      </c>
      <c r="AB447" s="1" t="s">
        <v>2455</v>
      </c>
      <c r="AC447" s="1" t="s">
        <v>1996</v>
      </c>
      <c r="AD447" s="1" t="s">
        <v>1997</v>
      </c>
    </row>
    <row r="448" spans="1:30" ht="51" hidden="1">
      <c r="A448" s="30" t="s">
        <v>1694</v>
      </c>
      <c r="B448" s="34" t="s">
        <v>1695</v>
      </c>
      <c r="C448" s="18">
        <v>0</v>
      </c>
      <c r="D448" s="18">
        <v>0</v>
      </c>
      <c r="E448" s="18">
        <v>0</v>
      </c>
      <c r="F448" s="18">
        <v>0</v>
      </c>
      <c r="G448" s="19">
        <v>0</v>
      </c>
      <c r="X448">
        <v>626</v>
      </c>
      <c r="Y448" t="s">
        <v>331</v>
      </c>
      <c r="Z448" s="1" t="s">
        <v>1694</v>
      </c>
      <c r="AA448" s="1" t="s">
        <v>513</v>
      </c>
      <c r="AB448" s="1" t="s">
        <v>2455</v>
      </c>
      <c r="AC448" s="1" t="s">
        <v>1998</v>
      </c>
      <c r="AD448" s="1" t="s">
        <v>1997</v>
      </c>
    </row>
    <row r="449" spans="1:30" ht="12.75" hidden="1">
      <c r="A449" s="30" t="s">
        <v>1696</v>
      </c>
      <c r="B449" s="34" t="s">
        <v>1697</v>
      </c>
      <c r="C449" s="18">
        <v>0</v>
      </c>
      <c r="D449" s="18">
        <v>0</v>
      </c>
      <c r="E449" s="18">
        <v>0</v>
      </c>
      <c r="F449" s="18">
        <v>0</v>
      </c>
      <c r="G449" s="19">
        <v>0</v>
      </c>
      <c r="X449">
        <v>627</v>
      </c>
      <c r="Y449" t="s">
        <v>331</v>
      </c>
      <c r="Z449" s="1" t="s">
        <v>1696</v>
      </c>
      <c r="AA449" s="1" t="s">
        <v>513</v>
      </c>
      <c r="AB449" s="1" t="s">
        <v>2455</v>
      </c>
      <c r="AC449" s="1" t="s">
        <v>1996</v>
      </c>
      <c r="AD449" s="1" t="s">
        <v>1997</v>
      </c>
    </row>
    <row r="450" spans="1:31" ht="51">
      <c r="A450" s="30" t="s">
        <v>1698</v>
      </c>
      <c r="B450" s="32" t="s">
        <v>1699</v>
      </c>
      <c r="C450" s="18">
        <v>72875</v>
      </c>
      <c r="D450" s="18">
        <v>72875</v>
      </c>
      <c r="E450" s="18">
        <v>15648</v>
      </c>
      <c r="F450" s="18">
        <v>54334</v>
      </c>
      <c r="G450" s="19">
        <v>6072</v>
      </c>
      <c r="X450">
        <v>628</v>
      </c>
      <c r="Z450" s="1" t="s">
        <v>1698</v>
      </c>
      <c r="AA450" s="1" t="s">
        <v>513</v>
      </c>
      <c r="AB450" s="1" t="s">
        <v>1246</v>
      </c>
      <c r="AC450" s="1" t="s">
        <v>1996</v>
      </c>
      <c r="AD450" s="1" t="s">
        <v>1997</v>
      </c>
      <c r="AE450">
        <f>AE451+AE455+AE460</f>
        <v>0</v>
      </c>
    </row>
    <row r="451" spans="1:31" ht="38.25" hidden="1">
      <c r="A451" s="30" t="s">
        <v>1700</v>
      </c>
      <c r="B451" s="33" t="s">
        <v>1701</v>
      </c>
      <c r="C451" s="18">
        <v>0</v>
      </c>
      <c r="D451" s="18">
        <v>0</v>
      </c>
      <c r="E451" s="18">
        <v>0</v>
      </c>
      <c r="F451" s="18">
        <v>0</v>
      </c>
      <c r="G451" s="19">
        <v>0</v>
      </c>
      <c r="X451">
        <v>629</v>
      </c>
      <c r="Y451" t="s">
        <v>331</v>
      </c>
      <c r="Z451" s="1" t="s">
        <v>1700</v>
      </c>
      <c r="AA451" s="1" t="s">
        <v>513</v>
      </c>
      <c r="AB451" s="1" t="s">
        <v>1698</v>
      </c>
      <c r="AC451" s="1" t="s">
        <v>1996</v>
      </c>
      <c r="AD451" s="1" t="s">
        <v>1997</v>
      </c>
      <c r="AE451">
        <f>AE452+AE453+AE454</f>
        <v>0</v>
      </c>
    </row>
    <row r="452" spans="1:30" ht="12.75" hidden="1">
      <c r="A452" s="30" t="s">
        <v>1702</v>
      </c>
      <c r="B452" s="34" t="s">
        <v>1703</v>
      </c>
      <c r="C452" s="18">
        <v>0</v>
      </c>
      <c r="D452" s="18">
        <v>0</v>
      </c>
      <c r="E452" s="18">
        <v>0</v>
      </c>
      <c r="F452" s="18">
        <v>0</v>
      </c>
      <c r="G452" s="19">
        <v>0</v>
      </c>
      <c r="X452">
        <v>630</v>
      </c>
      <c r="Y452" t="s">
        <v>331</v>
      </c>
      <c r="Z452" s="1" t="s">
        <v>1702</v>
      </c>
      <c r="AA452" s="1" t="s">
        <v>513</v>
      </c>
      <c r="AB452" s="1" t="s">
        <v>1700</v>
      </c>
      <c r="AC452" s="1" t="s">
        <v>1996</v>
      </c>
      <c r="AD452" s="1" t="s">
        <v>1997</v>
      </c>
    </row>
    <row r="453" spans="1:30" ht="25.5" hidden="1">
      <c r="A453" s="30" t="s">
        <v>1704</v>
      </c>
      <c r="B453" s="34" t="s">
        <v>1705</v>
      </c>
      <c r="C453" s="18">
        <v>0</v>
      </c>
      <c r="D453" s="18">
        <v>0</v>
      </c>
      <c r="E453" s="18">
        <v>0</v>
      </c>
      <c r="F453" s="18">
        <v>0</v>
      </c>
      <c r="G453" s="19">
        <v>0</v>
      </c>
      <c r="X453">
        <v>631</v>
      </c>
      <c r="Y453" t="s">
        <v>331</v>
      </c>
      <c r="Z453" s="1" t="s">
        <v>1704</v>
      </c>
      <c r="AA453" s="1" t="s">
        <v>513</v>
      </c>
      <c r="AB453" s="1" t="s">
        <v>1700</v>
      </c>
      <c r="AC453" s="1" t="s">
        <v>1996</v>
      </c>
      <c r="AD453" s="1" t="s">
        <v>1997</v>
      </c>
    </row>
    <row r="454" spans="1:30" ht="25.5" hidden="1">
      <c r="A454" s="30" t="s">
        <v>1706</v>
      </c>
      <c r="B454" s="34" t="s">
        <v>1707</v>
      </c>
      <c r="C454" s="18">
        <v>0</v>
      </c>
      <c r="D454" s="18">
        <v>0</v>
      </c>
      <c r="E454" s="18">
        <v>0</v>
      </c>
      <c r="F454" s="18">
        <v>0</v>
      </c>
      <c r="G454" s="19">
        <v>0</v>
      </c>
      <c r="X454">
        <v>632</v>
      </c>
      <c r="Y454" t="s">
        <v>331</v>
      </c>
      <c r="Z454" s="1" t="s">
        <v>1706</v>
      </c>
      <c r="AA454" s="1" t="s">
        <v>513</v>
      </c>
      <c r="AB454" s="1" t="s">
        <v>1700</v>
      </c>
      <c r="AC454" s="1" t="s">
        <v>1996</v>
      </c>
      <c r="AD454" s="1" t="s">
        <v>1997</v>
      </c>
    </row>
    <row r="455" spans="1:31" ht="25.5" hidden="1">
      <c r="A455" s="30" t="s">
        <v>1708</v>
      </c>
      <c r="B455" s="33" t="s">
        <v>1709</v>
      </c>
      <c r="C455" s="18">
        <v>0</v>
      </c>
      <c r="D455" s="18">
        <v>0</v>
      </c>
      <c r="E455" s="18">
        <v>0</v>
      </c>
      <c r="F455" s="18">
        <v>0</v>
      </c>
      <c r="G455" s="19">
        <v>0</v>
      </c>
      <c r="X455">
        <v>633</v>
      </c>
      <c r="Y455" t="s">
        <v>331</v>
      </c>
      <c r="Z455" s="1" t="s">
        <v>1708</v>
      </c>
      <c r="AA455" s="1" t="s">
        <v>513</v>
      </c>
      <c r="AB455" s="1" t="s">
        <v>1698</v>
      </c>
      <c r="AC455" s="1" t="s">
        <v>1996</v>
      </c>
      <c r="AD455" s="1" t="s">
        <v>1997</v>
      </c>
      <c r="AE455">
        <f>AE456+AE457+AE458+AE459</f>
        <v>0</v>
      </c>
    </row>
    <row r="456" spans="1:30" ht="38.25" hidden="1">
      <c r="A456" s="30" t="s">
        <v>1710</v>
      </c>
      <c r="B456" s="34" t="s">
        <v>1711</v>
      </c>
      <c r="C456" s="18">
        <v>0</v>
      </c>
      <c r="D456" s="18">
        <v>0</v>
      </c>
      <c r="E456" s="18">
        <v>0</v>
      </c>
      <c r="F456" s="18">
        <v>0</v>
      </c>
      <c r="G456" s="19">
        <v>0</v>
      </c>
      <c r="X456">
        <v>634</v>
      </c>
      <c r="Y456" t="s">
        <v>331</v>
      </c>
      <c r="Z456" s="1" t="s">
        <v>1710</v>
      </c>
      <c r="AA456" s="1" t="s">
        <v>513</v>
      </c>
      <c r="AB456" s="1" t="s">
        <v>1708</v>
      </c>
      <c r="AC456" s="1" t="s">
        <v>1996</v>
      </c>
      <c r="AD456" s="1" t="s">
        <v>1997</v>
      </c>
    </row>
    <row r="457" spans="1:30" ht="38.25" hidden="1">
      <c r="A457" s="30" t="s">
        <v>1712</v>
      </c>
      <c r="B457" s="34" t="s">
        <v>1713</v>
      </c>
      <c r="C457" s="18">
        <v>0</v>
      </c>
      <c r="D457" s="18">
        <v>0</v>
      </c>
      <c r="E457" s="18">
        <v>0</v>
      </c>
      <c r="F457" s="18">
        <v>0</v>
      </c>
      <c r="G457" s="19">
        <v>0</v>
      </c>
      <c r="X457">
        <v>635</v>
      </c>
      <c r="Y457" t="s">
        <v>331</v>
      </c>
      <c r="Z457" s="1" t="s">
        <v>1712</v>
      </c>
      <c r="AA457" s="1" t="s">
        <v>513</v>
      </c>
      <c r="AB457" s="1" t="s">
        <v>1708</v>
      </c>
      <c r="AC457" s="1" t="s">
        <v>1996</v>
      </c>
      <c r="AD457" s="1" t="s">
        <v>1997</v>
      </c>
    </row>
    <row r="458" spans="1:30" ht="25.5" hidden="1">
      <c r="A458" s="30" t="s">
        <v>1714</v>
      </c>
      <c r="B458" s="34" t="s">
        <v>1715</v>
      </c>
      <c r="C458" s="18">
        <v>0</v>
      </c>
      <c r="D458" s="18">
        <v>0</v>
      </c>
      <c r="E458" s="18">
        <v>0</v>
      </c>
      <c r="F458" s="18">
        <v>0</v>
      </c>
      <c r="G458" s="19">
        <v>0</v>
      </c>
      <c r="X458">
        <v>636</v>
      </c>
      <c r="Y458" t="s">
        <v>331</v>
      </c>
      <c r="Z458" s="1" t="s">
        <v>1714</v>
      </c>
      <c r="AA458" s="1" t="s">
        <v>513</v>
      </c>
      <c r="AB458" s="1" t="s">
        <v>1708</v>
      </c>
      <c r="AC458" s="1" t="s">
        <v>1998</v>
      </c>
      <c r="AD458" s="1" t="s">
        <v>1997</v>
      </c>
    </row>
    <row r="459" spans="1:30" ht="25.5" hidden="1">
      <c r="A459" s="30" t="s">
        <v>1716</v>
      </c>
      <c r="B459" s="34" t="s">
        <v>1717</v>
      </c>
      <c r="C459" s="18">
        <v>0</v>
      </c>
      <c r="D459" s="18">
        <v>0</v>
      </c>
      <c r="E459" s="18">
        <v>0</v>
      </c>
      <c r="F459" s="18">
        <v>0</v>
      </c>
      <c r="G459" s="19">
        <v>0</v>
      </c>
      <c r="X459">
        <v>637</v>
      </c>
      <c r="Y459" t="s">
        <v>331</v>
      </c>
      <c r="Z459" s="1" t="s">
        <v>1716</v>
      </c>
      <c r="AA459" s="1" t="s">
        <v>513</v>
      </c>
      <c r="AB459" s="1" t="s">
        <v>1708</v>
      </c>
      <c r="AC459" s="1" t="s">
        <v>1996</v>
      </c>
      <c r="AD459" s="1" t="s">
        <v>1997</v>
      </c>
    </row>
    <row r="460" spans="1:31" ht="25.5">
      <c r="A460" s="30" t="s">
        <v>1718</v>
      </c>
      <c r="B460" s="33" t="s">
        <v>1719</v>
      </c>
      <c r="C460" s="18">
        <v>72875</v>
      </c>
      <c r="D460" s="18">
        <v>72875</v>
      </c>
      <c r="E460" s="18">
        <v>15648</v>
      </c>
      <c r="F460" s="18">
        <v>54334</v>
      </c>
      <c r="G460" s="19">
        <v>6072</v>
      </c>
      <c r="X460">
        <v>638</v>
      </c>
      <c r="Z460" s="1" t="s">
        <v>1718</v>
      </c>
      <c r="AA460" s="1" t="s">
        <v>513</v>
      </c>
      <c r="AB460" s="1" t="s">
        <v>1698</v>
      </c>
      <c r="AC460" s="1" t="s">
        <v>1996</v>
      </c>
      <c r="AD460" s="1" t="s">
        <v>1997</v>
      </c>
      <c r="AE460">
        <f>AE461+AE462+AE463</f>
        <v>0</v>
      </c>
    </row>
    <row r="461" spans="1:30" ht="12.75" hidden="1">
      <c r="A461" s="30" t="s">
        <v>1720</v>
      </c>
      <c r="B461" s="34" t="s">
        <v>1721</v>
      </c>
      <c r="C461" s="18">
        <v>0</v>
      </c>
      <c r="D461" s="18">
        <v>0</v>
      </c>
      <c r="E461" s="18">
        <v>0</v>
      </c>
      <c r="F461" s="18">
        <v>0</v>
      </c>
      <c r="G461" s="19">
        <v>0</v>
      </c>
      <c r="X461">
        <v>639</v>
      </c>
      <c r="Y461" t="s">
        <v>331</v>
      </c>
      <c r="Z461" s="1" t="s">
        <v>1720</v>
      </c>
      <c r="AA461" s="1" t="s">
        <v>513</v>
      </c>
      <c r="AB461" s="1" t="s">
        <v>1718</v>
      </c>
      <c r="AC461" s="1" t="s">
        <v>1996</v>
      </c>
      <c r="AD461" s="1" t="s">
        <v>1997</v>
      </c>
    </row>
    <row r="462" spans="1:30" ht="25.5" hidden="1">
      <c r="A462" s="30" t="s">
        <v>1722</v>
      </c>
      <c r="B462" s="34" t="s">
        <v>1723</v>
      </c>
      <c r="C462" s="18">
        <v>0</v>
      </c>
      <c r="D462" s="18">
        <v>0</v>
      </c>
      <c r="E462" s="18">
        <v>0</v>
      </c>
      <c r="F462" s="18">
        <v>0</v>
      </c>
      <c r="G462" s="19">
        <v>0</v>
      </c>
      <c r="X462">
        <v>640</v>
      </c>
      <c r="Y462" t="s">
        <v>331</v>
      </c>
      <c r="Z462" s="1" t="s">
        <v>1722</v>
      </c>
      <c r="AA462" s="1" t="s">
        <v>513</v>
      </c>
      <c r="AB462" s="1" t="s">
        <v>1718</v>
      </c>
      <c r="AC462" s="1" t="s">
        <v>1999</v>
      </c>
      <c r="AD462" s="1" t="s">
        <v>1997</v>
      </c>
    </row>
    <row r="463" spans="1:30" ht="25.5">
      <c r="A463" s="30" t="s">
        <v>1724</v>
      </c>
      <c r="B463" s="34" t="s">
        <v>1725</v>
      </c>
      <c r="C463" s="18">
        <v>72875</v>
      </c>
      <c r="D463" s="18">
        <v>72875</v>
      </c>
      <c r="E463" s="18">
        <v>15648</v>
      </c>
      <c r="F463" s="18">
        <v>54334</v>
      </c>
      <c r="G463" s="19">
        <v>6072</v>
      </c>
      <c r="X463">
        <v>641</v>
      </c>
      <c r="Z463" s="1" t="s">
        <v>1724</v>
      </c>
      <c r="AA463" s="1" t="s">
        <v>513</v>
      </c>
      <c r="AB463" s="1" t="s">
        <v>1718</v>
      </c>
      <c r="AC463" s="1" t="s">
        <v>1996</v>
      </c>
      <c r="AD463" s="1" t="s">
        <v>1997</v>
      </c>
    </row>
    <row r="464" spans="1:31" ht="38.25" hidden="1">
      <c r="A464" s="30" t="s">
        <v>1726</v>
      </c>
      <c r="B464" s="32" t="s">
        <v>1727</v>
      </c>
      <c r="C464" s="18">
        <v>0</v>
      </c>
      <c r="D464" s="18">
        <v>0</v>
      </c>
      <c r="E464" s="18">
        <v>0</v>
      </c>
      <c r="F464" s="18">
        <v>0</v>
      </c>
      <c r="G464" s="19">
        <v>0</v>
      </c>
      <c r="X464">
        <v>642</v>
      </c>
      <c r="Y464" t="s">
        <v>331</v>
      </c>
      <c r="Z464" s="1" t="s">
        <v>1726</v>
      </c>
      <c r="AA464" s="1" t="s">
        <v>513</v>
      </c>
      <c r="AB464" s="1" t="s">
        <v>1246</v>
      </c>
      <c r="AC464" s="1" t="s">
        <v>1996</v>
      </c>
      <c r="AD464" s="1" t="s">
        <v>1997</v>
      </c>
      <c r="AE464">
        <f>AE465+AE468</f>
        <v>0</v>
      </c>
    </row>
    <row r="465" spans="1:31" ht="38.25" hidden="1">
      <c r="A465" s="30" t="s">
        <v>1728</v>
      </c>
      <c r="B465" s="33" t="s">
        <v>1729</v>
      </c>
      <c r="C465" s="18">
        <v>0</v>
      </c>
      <c r="D465" s="18">
        <v>0</v>
      </c>
      <c r="E465" s="18">
        <v>0</v>
      </c>
      <c r="F465" s="18">
        <v>0</v>
      </c>
      <c r="G465" s="19">
        <v>0</v>
      </c>
      <c r="X465">
        <v>643</v>
      </c>
      <c r="Y465" t="s">
        <v>331</v>
      </c>
      <c r="Z465" s="1" t="s">
        <v>1728</v>
      </c>
      <c r="AA465" s="1" t="s">
        <v>513</v>
      </c>
      <c r="AB465" s="1" t="s">
        <v>1726</v>
      </c>
      <c r="AC465" s="1" t="s">
        <v>1996</v>
      </c>
      <c r="AD465" s="1" t="s">
        <v>1997</v>
      </c>
      <c r="AE465">
        <f>AE466+AE467</f>
        <v>0</v>
      </c>
    </row>
    <row r="466" spans="1:30" ht="38.25" hidden="1">
      <c r="A466" s="30" t="s">
        <v>1730</v>
      </c>
      <c r="B466" s="34" t="s">
        <v>1731</v>
      </c>
      <c r="C466" s="18">
        <v>0</v>
      </c>
      <c r="D466" s="18">
        <v>0</v>
      </c>
      <c r="E466" s="18">
        <v>0</v>
      </c>
      <c r="F466" s="18">
        <v>0</v>
      </c>
      <c r="G466" s="19">
        <v>0</v>
      </c>
      <c r="X466">
        <v>644</v>
      </c>
      <c r="Y466" t="s">
        <v>331</v>
      </c>
      <c r="Z466" s="1" t="s">
        <v>1730</v>
      </c>
      <c r="AA466" s="1" t="s">
        <v>513</v>
      </c>
      <c r="AB466" s="1" t="s">
        <v>1728</v>
      </c>
      <c r="AC466" s="1" t="s">
        <v>1996</v>
      </c>
      <c r="AD466" s="1" t="s">
        <v>1997</v>
      </c>
    </row>
    <row r="467" spans="1:30" ht="51" hidden="1">
      <c r="A467" s="30" t="s">
        <v>1732</v>
      </c>
      <c r="B467" s="34" t="s">
        <v>1733</v>
      </c>
      <c r="C467" s="18">
        <v>0</v>
      </c>
      <c r="D467" s="18">
        <v>0</v>
      </c>
      <c r="E467" s="18">
        <v>0</v>
      </c>
      <c r="F467" s="18">
        <v>0</v>
      </c>
      <c r="G467" s="19">
        <v>0</v>
      </c>
      <c r="X467">
        <v>645</v>
      </c>
      <c r="Y467" t="s">
        <v>331</v>
      </c>
      <c r="Z467" s="1" t="s">
        <v>1732</v>
      </c>
      <c r="AA467" s="1" t="s">
        <v>513</v>
      </c>
      <c r="AB467" s="1" t="s">
        <v>1728</v>
      </c>
      <c r="AC467" s="1" t="s">
        <v>1996</v>
      </c>
      <c r="AD467" s="1" t="s">
        <v>1997</v>
      </c>
    </row>
    <row r="468" spans="1:30" ht="38.25" hidden="1">
      <c r="A468" s="30" t="s">
        <v>1734</v>
      </c>
      <c r="B468" s="33" t="s">
        <v>1735</v>
      </c>
      <c r="C468" s="18">
        <v>0</v>
      </c>
      <c r="D468" s="18">
        <v>0</v>
      </c>
      <c r="E468" s="18">
        <v>0</v>
      </c>
      <c r="F468" s="18">
        <v>0</v>
      </c>
      <c r="G468" s="19">
        <v>0</v>
      </c>
      <c r="X468">
        <v>646</v>
      </c>
      <c r="Y468" t="s">
        <v>331</v>
      </c>
      <c r="Z468" s="1" t="s">
        <v>1734</v>
      </c>
      <c r="AA468" s="1" t="s">
        <v>513</v>
      </c>
      <c r="AB468" s="1" t="s">
        <v>1726</v>
      </c>
      <c r="AC468" s="1" t="s">
        <v>1996</v>
      </c>
      <c r="AD468" s="1" t="s">
        <v>1997</v>
      </c>
    </row>
    <row r="469" spans="1:31" ht="12.75" hidden="1">
      <c r="A469" s="30" t="s">
        <v>1736</v>
      </c>
      <c r="B469" s="31" t="s">
        <v>1737</v>
      </c>
      <c r="C469" s="18">
        <v>0</v>
      </c>
      <c r="D469" s="18">
        <v>0</v>
      </c>
      <c r="E469" s="18">
        <v>0</v>
      </c>
      <c r="F469" s="18">
        <v>0</v>
      </c>
      <c r="G469" s="19">
        <v>0</v>
      </c>
      <c r="X469">
        <v>647</v>
      </c>
      <c r="Y469" t="s">
        <v>331</v>
      </c>
      <c r="Z469" s="1" t="s">
        <v>1736</v>
      </c>
      <c r="AA469" s="1" t="s">
        <v>513</v>
      </c>
      <c r="AB469" s="1" t="s">
        <v>1828</v>
      </c>
      <c r="AC469" s="1" t="s">
        <v>1996</v>
      </c>
      <c r="AD469" s="1" t="s">
        <v>1997</v>
      </c>
      <c r="AE469">
        <f>AE470+AE510</f>
        <v>0</v>
      </c>
    </row>
    <row r="470" spans="1:31" ht="25.5" hidden="1">
      <c r="A470" s="30" t="s">
        <v>1738</v>
      </c>
      <c r="B470" s="32" t="s">
        <v>1739</v>
      </c>
      <c r="C470" s="18">
        <v>0</v>
      </c>
      <c r="D470" s="18">
        <v>0</v>
      </c>
      <c r="E470" s="18">
        <v>0</v>
      </c>
      <c r="F470" s="18">
        <v>0</v>
      </c>
      <c r="G470" s="19">
        <v>0</v>
      </c>
      <c r="X470">
        <v>648</v>
      </c>
      <c r="Y470" t="s">
        <v>331</v>
      </c>
      <c r="Z470" s="1" t="s">
        <v>1738</v>
      </c>
      <c r="AA470" s="1" t="s">
        <v>513</v>
      </c>
      <c r="AB470" s="1" t="s">
        <v>1736</v>
      </c>
      <c r="AC470" s="1" t="s">
        <v>1996</v>
      </c>
      <c r="AD470" s="1" t="s">
        <v>1997</v>
      </c>
      <c r="AE470">
        <f>AE471</f>
        <v>0</v>
      </c>
    </row>
    <row r="471" spans="1:31" ht="89.25" hidden="1">
      <c r="A471" s="30" t="s">
        <v>1740</v>
      </c>
      <c r="B471" s="33" t="s">
        <v>1741</v>
      </c>
      <c r="C471" s="18">
        <v>0</v>
      </c>
      <c r="D471" s="18">
        <v>0</v>
      </c>
      <c r="E471" s="18">
        <v>0</v>
      </c>
      <c r="F471" s="18">
        <v>0</v>
      </c>
      <c r="G471" s="19">
        <v>0</v>
      </c>
      <c r="X471">
        <v>649</v>
      </c>
      <c r="Y471" t="s">
        <v>331</v>
      </c>
      <c r="Z471" s="1" t="s">
        <v>1740</v>
      </c>
      <c r="AA471" s="1" t="s">
        <v>513</v>
      </c>
      <c r="AB471" s="1" t="s">
        <v>1738</v>
      </c>
      <c r="AC471" s="1" t="s">
        <v>1996</v>
      </c>
      <c r="AD471" s="1" t="s">
        <v>1997</v>
      </c>
      <c r="AE471">
        <f>AE472+AE479+AE484+AE489+AE490+AE495+AE503+AE506</f>
        <v>0</v>
      </c>
    </row>
    <row r="472" spans="1:31" ht="38.25" hidden="1">
      <c r="A472" s="30" t="s">
        <v>1742</v>
      </c>
      <c r="B472" s="34" t="s">
        <v>1743</v>
      </c>
      <c r="C472" s="18">
        <v>0</v>
      </c>
      <c r="D472" s="18">
        <v>0</v>
      </c>
      <c r="E472" s="18">
        <v>0</v>
      </c>
      <c r="F472" s="18">
        <v>0</v>
      </c>
      <c r="G472" s="19">
        <v>0</v>
      </c>
      <c r="X472">
        <v>650</v>
      </c>
      <c r="Y472" t="s">
        <v>331</v>
      </c>
      <c r="Z472" s="1" t="s">
        <v>1742</v>
      </c>
      <c r="AA472" s="1" t="s">
        <v>513</v>
      </c>
      <c r="AB472" s="1" t="s">
        <v>1740</v>
      </c>
      <c r="AC472" s="1" t="s">
        <v>1996</v>
      </c>
      <c r="AD472" s="1" t="s">
        <v>1997</v>
      </c>
      <c r="AE472">
        <f>AE473+AE474+AE475+AE478</f>
        <v>0</v>
      </c>
    </row>
    <row r="473" spans="1:30" ht="38.25" hidden="1">
      <c r="A473" s="30" t="s">
        <v>1744</v>
      </c>
      <c r="B473" s="35" t="s">
        <v>1745</v>
      </c>
      <c r="C473" s="18">
        <v>0</v>
      </c>
      <c r="D473" s="18">
        <v>0</v>
      </c>
      <c r="E473" s="18">
        <v>0</v>
      </c>
      <c r="F473" s="18">
        <v>0</v>
      </c>
      <c r="G473" s="19">
        <v>0</v>
      </c>
      <c r="X473">
        <v>651</v>
      </c>
      <c r="Y473" t="s">
        <v>331</v>
      </c>
      <c r="Z473" s="1" t="s">
        <v>1744</v>
      </c>
      <c r="AA473" s="1" t="s">
        <v>513</v>
      </c>
      <c r="AB473" s="1" t="s">
        <v>1742</v>
      </c>
      <c r="AC473" s="1" t="s">
        <v>1996</v>
      </c>
      <c r="AD473" s="1" t="s">
        <v>1997</v>
      </c>
    </row>
    <row r="474" spans="1:30" ht="38.25" hidden="1">
      <c r="A474" s="30" t="s">
        <v>1746</v>
      </c>
      <c r="B474" s="35" t="s">
        <v>1747</v>
      </c>
      <c r="C474" s="18">
        <v>0</v>
      </c>
      <c r="D474" s="18">
        <v>0</v>
      </c>
      <c r="E474" s="18">
        <v>0</v>
      </c>
      <c r="F474" s="18">
        <v>0</v>
      </c>
      <c r="G474" s="19">
        <v>0</v>
      </c>
      <c r="X474">
        <v>652</v>
      </c>
      <c r="Y474" t="s">
        <v>331</v>
      </c>
      <c r="Z474" s="1" t="s">
        <v>1746</v>
      </c>
      <c r="AA474" s="1" t="s">
        <v>513</v>
      </c>
      <c r="AB474" s="1" t="s">
        <v>1742</v>
      </c>
      <c r="AC474" s="1" t="s">
        <v>1996</v>
      </c>
      <c r="AD474" s="1" t="s">
        <v>1997</v>
      </c>
    </row>
    <row r="475" spans="1:31" ht="51" hidden="1">
      <c r="A475" s="30" t="s">
        <v>1748</v>
      </c>
      <c r="B475" s="35" t="s">
        <v>1749</v>
      </c>
      <c r="C475" s="18">
        <v>0</v>
      </c>
      <c r="D475" s="18">
        <v>0</v>
      </c>
      <c r="E475" s="18">
        <v>0</v>
      </c>
      <c r="F475" s="18">
        <v>0</v>
      </c>
      <c r="G475" s="19">
        <v>0</v>
      </c>
      <c r="X475">
        <v>653</v>
      </c>
      <c r="Y475" t="s">
        <v>331</v>
      </c>
      <c r="Z475" s="1" t="s">
        <v>1748</v>
      </c>
      <c r="AA475" s="1" t="s">
        <v>513</v>
      </c>
      <c r="AB475" s="1" t="s">
        <v>1742</v>
      </c>
      <c r="AC475" s="1" t="s">
        <v>1996</v>
      </c>
      <c r="AD475" s="1" t="s">
        <v>1997</v>
      </c>
      <c r="AE475">
        <f>AE476+AE477</f>
        <v>0</v>
      </c>
    </row>
    <row r="476" spans="1:30" ht="51" hidden="1">
      <c r="A476" s="30" t="s">
        <v>1750</v>
      </c>
      <c r="B476" s="36" t="s">
        <v>1751</v>
      </c>
      <c r="C476" s="18">
        <v>0</v>
      </c>
      <c r="D476" s="18">
        <v>0</v>
      </c>
      <c r="E476" s="18">
        <v>0</v>
      </c>
      <c r="F476" s="18">
        <v>0</v>
      </c>
      <c r="G476" s="19">
        <v>0</v>
      </c>
      <c r="X476">
        <v>654</v>
      </c>
      <c r="Y476" t="s">
        <v>331</v>
      </c>
      <c r="Z476" s="1" t="s">
        <v>1750</v>
      </c>
      <c r="AA476" s="1" t="s">
        <v>513</v>
      </c>
      <c r="AB476" s="1" t="s">
        <v>1748</v>
      </c>
      <c r="AC476" s="1" t="s">
        <v>1996</v>
      </c>
      <c r="AD476" s="1" t="s">
        <v>1997</v>
      </c>
    </row>
    <row r="477" spans="1:30" ht="51" hidden="1">
      <c r="A477" s="30" t="s">
        <v>1752</v>
      </c>
      <c r="B477" s="36" t="s">
        <v>1753</v>
      </c>
      <c r="C477" s="18">
        <v>0</v>
      </c>
      <c r="D477" s="18">
        <v>0</v>
      </c>
      <c r="E477" s="18">
        <v>0</v>
      </c>
      <c r="F477" s="18">
        <v>0</v>
      </c>
      <c r="G477" s="19">
        <v>0</v>
      </c>
      <c r="X477">
        <v>655</v>
      </c>
      <c r="Y477" t="s">
        <v>331</v>
      </c>
      <c r="Z477" s="1" t="s">
        <v>1752</v>
      </c>
      <c r="AA477" s="1" t="s">
        <v>513</v>
      </c>
      <c r="AB477" s="1" t="s">
        <v>1748</v>
      </c>
      <c r="AC477" s="1" t="s">
        <v>1996</v>
      </c>
      <c r="AD477" s="1" t="s">
        <v>1997</v>
      </c>
    </row>
    <row r="478" spans="1:30" ht="38.25" hidden="1">
      <c r="A478" s="30" t="s">
        <v>1754</v>
      </c>
      <c r="B478" s="35" t="s">
        <v>1755</v>
      </c>
      <c r="C478" s="18">
        <v>0</v>
      </c>
      <c r="D478" s="18">
        <v>0</v>
      </c>
      <c r="E478" s="18">
        <v>0</v>
      </c>
      <c r="F478" s="18">
        <v>0</v>
      </c>
      <c r="G478" s="19">
        <v>0</v>
      </c>
      <c r="X478">
        <v>656</v>
      </c>
      <c r="Y478" t="s">
        <v>331</v>
      </c>
      <c r="Z478" s="1" t="s">
        <v>1754</v>
      </c>
      <c r="AA478" s="1" t="s">
        <v>513</v>
      </c>
      <c r="AB478" s="1" t="s">
        <v>1742</v>
      </c>
      <c r="AC478" s="1" t="s">
        <v>1996</v>
      </c>
      <c r="AD478" s="1" t="s">
        <v>1997</v>
      </c>
    </row>
    <row r="479" spans="1:31" ht="38.25" hidden="1">
      <c r="A479" s="30" t="s">
        <v>1756</v>
      </c>
      <c r="B479" s="34" t="s">
        <v>1757</v>
      </c>
      <c r="C479" s="18">
        <v>0</v>
      </c>
      <c r="D479" s="18">
        <v>0</v>
      </c>
      <c r="E479" s="18">
        <v>0</v>
      </c>
      <c r="F479" s="18">
        <v>0</v>
      </c>
      <c r="G479" s="19">
        <v>0</v>
      </c>
      <c r="X479">
        <v>657</v>
      </c>
      <c r="Y479" t="s">
        <v>331</v>
      </c>
      <c r="Z479" s="1" t="s">
        <v>1756</v>
      </c>
      <c r="AA479" s="1" t="s">
        <v>513</v>
      </c>
      <c r="AB479" s="1" t="s">
        <v>1740</v>
      </c>
      <c r="AC479" s="1" t="s">
        <v>1996</v>
      </c>
      <c r="AD479" s="1" t="s">
        <v>1997</v>
      </c>
      <c r="AE479">
        <f>AE480+AE481+AE482+AE483</f>
        <v>0</v>
      </c>
    </row>
    <row r="480" spans="1:30" ht="38.25" hidden="1">
      <c r="A480" s="30" t="s">
        <v>1758</v>
      </c>
      <c r="B480" s="35" t="s">
        <v>1759</v>
      </c>
      <c r="C480" s="18">
        <v>0</v>
      </c>
      <c r="D480" s="18">
        <v>0</v>
      </c>
      <c r="E480" s="18">
        <v>0</v>
      </c>
      <c r="F480" s="18">
        <v>0</v>
      </c>
      <c r="G480" s="19">
        <v>0</v>
      </c>
      <c r="X480">
        <v>658</v>
      </c>
      <c r="Y480" t="s">
        <v>331</v>
      </c>
      <c r="Z480" s="1" t="s">
        <v>1758</v>
      </c>
      <c r="AA480" s="1" t="s">
        <v>513</v>
      </c>
      <c r="AB480" s="1" t="s">
        <v>1756</v>
      </c>
      <c r="AC480" s="1" t="s">
        <v>1996</v>
      </c>
      <c r="AD480" s="1" t="s">
        <v>1997</v>
      </c>
    </row>
    <row r="481" spans="1:30" ht="38.25" hidden="1">
      <c r="A481" s="30" t="s">
        <v>1760</v>
      </c>
      <c r="B481" s="35" t="s">
        <v>1761</v>
      </c>
      <c r="C481" s="18">
        <v>0</v>
      </c>
      <c r="D481" s="18">
        <v>0</v>
      </c>
      <c r="E481" s="18">
        <v>0</v>
      </c>
      <c r="F481" s="18">
        <v>0</v>
      </c>
      <c r="G481" s="19">
        <v>0</v>
      </c>
      <c r="X481">
        <v>659</v>
      </c>
      <c r="Y481" t="s">
        <v>331</v>
      </c>
      <c r="Z481" s="1" t="s">
        <v>1760</v>
      </c>
      <c r="AA481" s="1" t="s">
        <v>513</v>
      </c>
      <c r="AB481" s="1" t="s">
        <v>1756</v>
      </c>
      <c r="AC481" s="1" t="s">
        <v>1996</v>
      </c>
      <c r="AD481" s="1" t="s">
        <v>1997</v>
      </c>
    </row>
    <row r="482" spans="1:30" ht="51" hidden="1">
      <c r="A482" s="30" t="s">
        <v>1762</v>
      </c>
      <c r="B482" s="35" t="s">
        <v>1749</v>
      </c>
      <c r="C482" s="18">
        <v>0</v>
      </c>
      <c r="D482" s="18">
        <v>0</v>
      </c>
      <c r="E482" s="18">
        <v>0</v>
      </c>
      <c r="F482" s="18">
        <v>0</v>
      </c>
      <c r="G482" s="19">
        <v>0</v>
      </c>
      <c r="X482">
        <v>660</v>
      </c>
      <c r="Y482" t="s">
        <v>331</v>
      </c>
      <c r="Z482" s="1" t="s">
        <v>1762</v>
      </c>
      <c r="AA482" s="1" t="s">
        <v>513</v>
      </c>
      <c r="AB482" s="1" t="s">
        <v>1756</v>
      </c>
      <c r="AC482" s="1" t="s">
        <v>1996</v>
      </c>
      <c r="AD482" s="1" t="s">
        <v>1997</v>
      </c>
    </row>
    <row r="483" spans="1:30" ht="38.25" hidden="1">
      <c r="A483" s="30" t="s">
        <v>1763</v>
      </c>
      <c r="B483" s="35" t="s">
        <v>1755</v>
      </c>
      <c r="C483" s="18">
        <v>0</v>
      </c>
      <c r="D483" s="18">
        <v>0</v>
      </c>
      <c r="E483" s="18">
        <v>0</v>
      </c>
      <c r="F483" s="18">
        <v>0</v>
      </c>
      <c r="G483" s="19">
        <v>0</v>
      </c>
      <c r="X483">
        <v>661</v>
      </c>
      <c r="Y483" t="s">
        <v>331</v>
      </c>
      <c r="Z483" s="1" t="s">
        <v>1763</v>
      </c>
      <c r="AA483" s="1" t="s">
        <v>513</v>
      </c>
      <c r="AB483" s="1" t="s">
        <v>1756</v>
      </c>
      <c r="AC483" s="1" t="s">
        <v>1996</v>
      </c>
      <c r="AD483" s="1" t="s">
        <v>1997</v>
      </c>
    </row>
    <row r="484" spans="1:31" ht="12.75" hidden="1">
      <c r="A484" s="30" t="s">
        <v>1764</v>
      </c>
      <c r="B484" s="34" t="s">
        <v>1765</v>
      </c>
      <c r="C484" s="18">
        <v>0</v>
      </c>
      <c r="D484" s="18">
        <v>0</v>
      </c>
      <c r="E484" s="18">
        <v>0</v>
      </c>
      <c r="F484" s="18">
        <v>0</v>
      </c>
      <c r="G484" s="19">
        <v>0</v>
      </c>
      <c r="X484">
        <v>662</v>
      </c>
      <c r="Y484" t="s">
        <v>331</v>
      </c>
      <c r="Z484" s="1" t="s">
        <v>1764</v>
      </c>
      <c r="AA484" s="1" t="s">
        <v>513</v>
      </c>
      <c r="AB484" s="1" t="s">
        <v>1740</v>
      </c>
      <c r="AC484" s="1" t="s">
        <v>1996</v>
      </c>
      <c r="AD484" s="1" t="s">
        <v>1997</v>
      </c>
      <c r="AE484">
        <f>AE485+AE486+AE487+AE488</f>
        <v>0</v>
      </c>
    </row>
    <row r="485" spans="1:30" ht="25.5" hidden="1">
      <c r="A485" s="30" t="s">
        <v>1766</v>
      </c>
      <c r="B485" s="35" t="s">
        <v>1767</v>
      </c>
      <c r="C485" s="18">
        <v>0</v>
      </c>
      <c r="D485" s="18">
        <v>0</v>
      </c>
      <c r="E485" s="18">
        <v>0</v>
      </c>
      <c r="F485" s="18">
        <v>0</v>
      </c>
      <c r="G485" s="19">
        <v>0</v>
      </c>
      <c r="X485">
        <v>663</v>
      </c>
      <c r="Y485" t="s">
        <v>331</v>
      </c>
      <c r="Z485" s="1" t="s">
        <v>1766</v>
      </c>
      <c r="AA485" s="1" t="s">
        <v>513</v>
      </c>
      <c r="AB485" s="1" t="s">
        <v>1764</v>
      </c>
      <c r="AC485" s="1" t="s">
        <v>1996</v>
      </c>
      <c r="AD485" s="1" t="s">
        <v>1997</v>
      </c>
    </row>
    <row r="486" spans="1:30" ht="12.75" hidden="1">
      <c r="A486" s="30" t="s">
        <v>1768</v>
      </c>
      <c r="B486" s="35" t="s">
        <v>1769</v>
      </c>
      <c r="C486" s="18">
        <v>0</v>
      </c>
      <c r="D486" s="18">
        <v>0</v>
      </c>
      <c r="E486" s="18">
        <v>0</v>
      </c>
      <c r="F486" s="18">
        <v>0</v>
      </c>
      <c r="G486" s="19">
        <v>0</v>
      </c>
      <c r="X486">
        <v>664</v>
      </c>
      <c r="Y486" t="s">
        <v>331</v>
      </c>
      <c r="Z486" s="1" t="s">
        <v>1768</v>
      </c>
      <c r="AA486" s="1" t="s">
        <v>513</v>
      </c>
      <c r="AB486" s="1" t="s">
        <v>1764</v>
      </c>
      <c r="AC486" s="1" t="s">
        <v>1996</v>
      </c>
      <c r="AD486" s="1" t="s">
        <v>1997</v>
      </c>
    </row>
    <row r="487" spans="1:30" ht="25.5" hidden="1">
      <c r="A487" s="30" t="s">
        <v>1770</v>
      </c>
      <c r="B487" s="35" t="s">
        <v>1771</v>
      </c>
      <c r="C487" s="18">
        <v>0</v>
      </c>
      <c r="D487" s="18">
        <v>0</v>
      </c>
      <c r="E487" s="18">
        <v>0</v>
      </c>
      <c r="F487" s="18">
        <v>0</v>
      </c>
      <c r="G487" s="19">
        <v>0</v>
      </c>
      <c r="X487">
        <v>665</v>
      </c>
      <c r="Y487" t="s">
        <v>331</v>
      </c>
      <c r="Z487" s="1" t="s">
        <v>1770</v>
      </c>
      <c r="AA487" s="1" t="s">
        <v>513</v>
      </c>
      <c r="AB487" s="1" t="s">
        <v>1764</v>
      </c>
      <c r="AC487" s="1" t="s">
        <v>1996</v>
      </c>
      <c r="AD487" s="1" t="s">
        <v>1997</v>
      </c>
    </row>
    <row r="488" spans="1:30" ht="25.5" hidden="1">
      <c r="A488" s="30" t="s">
        <v>1772</v>
      </c>
      <c r="B488" s="35" t="s">
        <v>1773</v>
      </c>
      <c r="C488" s="18">
        <v>0</v>
      </c>
      <c r="D488" s="18">
        <v>0</v>
      </c>
      <c r="E488" s="18">
        <v>0</v>
      </c>
      <c r="F488" s="18">
        <v>0</v>
      </c>
      <c r="G488" s="19">
        <v>0</v>
      </c>
      <c r="X488">
        <v>666</v>
      </c>
      <c r="Y488" t="s">
        <v>331</v>
      </c>
      <c r="Z488" s="1" t="s">
        <v>1772</v>
      </c>
      <c r="AA488" s="1" t="s">
        <v>513</v>
      </c>
      <c r="AB488" s="1" t="s">
        <v>1764</v>
      </c>
      <c r="AC488" s="1" t="s">
        <v>1996</v>
      </c>
      <c r="AD488" s="1" t="s">
        <v>1997</v>
      </c>
    </row>
    <row r="489" spans="1:30" ht="12.75" hidden="1">
      <c r="A489" s="30" t="s">
        <v>1774</v>
      </c>
      <c r="B489" s="34" t="s">
        <v>1775</v>
      </c>
      <c r="C489" s="18">
        <v>0</v>
      </c>
      <c r="D489" s="18">
        <v>0</v>
      </c>
      <c r="E489" s="18">
        <v>0</v>
      </c>
      <c r="F489" s="18">
        <v>0</v>
      </c>
      <c r="G489" s="19">
        <v>0</v>
      </c>
      <c r="X489">
        <v>667</v>
      </c>
      <c r="Y489" t="s">
        <v>331</v>
      </c>
      <c r="Z489" s="1" t="s">
        <v>1774</v>
      </c>
      <c r="AA489" s="1" t="s">
        <v>513</v>
      </c>
      <c r="AB489" s="1" t="s">
        <v>1740</v>
      </c>
      <c r="AC489" s="1" t="s">
        <v>1996</v>
      </c>
      <c r="AD489" s="1" t="s">
        <v>1997</v>
      </c>
    </row>
    <row r="490" spans="1:31" ht="38.25" hidden="1">
      <c r="A490" s="30" t="s">
        <v>1776</v>
      </c>
      <c r="B490" s="34" t="s">
        <v>1777</v>
      </c>
      <c r="C490" s="18">
        <v>0</v>
      </c>
      <c r="D490" s="18">
        <v>0</v>
      </c>
      <c r="E490" s="18">
        <v>0</v>
      </c>
      <c r="F490" s="18">
        <v>0</v>
      </c>
      <c r="G490" s="19">
        <v>0</v>
      </c>
      <c r="X490">
        <v>668</v>
      </c>
      <c r="Y490" t="s">
        <v>331</v>
      </c>
      <c r="Z490" s="1" t="s">
        <v>1776</v>
      </c>
      <c r="AA490" s="1" t="s">
        <v>513</v>
      </c>
      <c r="AB490" s="1" t="s">
        <v>1740</v>
      </c>
      <c r="AC490" s="1" t="s">
        <v>1999</v>
      </c>
      <c r="AD490" s="1" t="s">
        <v>1997</v>
      </c>
      <c r="AE490">
        <f>AE491+AE492+AE493+AE494</f>
        <v>0</v>
      </c>
    </row>
    <row r="491" spans="1:30" ht="38.25" hidden="1">
      <c r="A491" s="30" t="s">
        <v>1778</v>
      </c>
      <c r="B491" s="35" t="s">
        <v>1779</v>
      </c>
      <c r="C491" s="18">
        <v>0</v>
      </c>
      <c r="D491" s="18">
        <v>0</v>
      </c>
      <c r="E491" s="18">
        <v>0</v>
      </c>
      <c r="F491" s="18">
        <v>0</v>
      </c>
      <c r="G491" s="19">
        <v>0</v>
      </c>
      <c r="X491">
        <v>669</v>
      </c>
      <c r="Y491" t="s">
        <v>331</v>
      </c>
      <c r="Z491" s="1" t="s">
        <v>1778</v>
      </c>
      <c r="AA491" s="1" t="s">
        <v>513</v>
      </c>
      <c r="AB491" s="1" t="s">
        <v>1776</v>
      </c>
      <c r="AC491" s="1" t="s">
        <v>1999</v>
      </c>
      <c r="AD491" s="1" t="s">
        <v>1997</v>
      </c>
    </row>
    <row r="492" spans="1:30" ht="25.5" hidden="1">
      <c r="A492" s="30" t="s">
        <v>1780</v>
      </c>
      <c r="B492" s="35" t="s">
        <v>1781</v>
      </c>
      <c r="C492" s="18">
        <v>0</v>
      </c>
      <c r="D492" s="18">
        <v>0</v>
      </c>
      <c r="E492" s="18">
        <v>0</v>
      </c>
      <c r="F492" s="18">
        <v>0</v>
      </c>
      <c r="G492" s="19">
        <v>0</v>
      </c>
      <c r="X492">
        <v>670</v>
      </c>
      <c r="Y492" t="s">
        <v>331</v>
      </c>
      <c r="Z492" s="1" t="s">
        <v>1780</v>
      </c>
      <c r="AA492" s="1" t="s">
        <v>513</v>
      </c>
      <c r="AB492" s="1" t="s">
        <v>1776</v>
      </c>
      <c r="AC492" s="1" t="s">
        <v>1999</v>
      </c>
      <c r="AD492" s="1" t="s">
        <v>1997</v>
      </c>
    </row>
    <row r="493" spans="1:30" ht="25.5" hidden="1">
      <c r="A493" s="30" t="s">
        <v>1782</v>
      </c>
      <c r="B493" s="35" t="s">
        <v>1783</v>
      </c>
      <c r="C493" s="18">
        <v>0</v>
      </c>
      <c r="D493" s="18">
        <v>0</v>
      </c>
      <c r="E493" s="18">
        <v>0</v>
      </c>
      <c r="F493" s="18">
        <v>0</v>
      </c>
      <c r="G493" s="19">
        <v>0</v>
      </c>
      <c r="X493">
        <v>671</v>
      </c>
      <c r="Y493" t="s">
        <v>331</v>
      </c>
      <c r="Z493" s="1" t="s">
        <v>1782</v>
      </c>
      <c r="AA493" s="1" t="s">
        <v>513</v>
      </c>
      <c r="AB493" s="1" t="s">
        <v>1776</v>
      </c>
      <c r="AC493" s="1" t="s">
        <v>1999</v>
      </c>
      <c r="AD493" s="1" t="s">
        <v>1997</v>
      </c>
    </row>
    <row r="494" spans="1:30" ht="25.5" hidden="1">
      <c r="A494" s="30" t="s">
        <v>1784</v>
      </c>
      <c r="B494" s="35" t="s">
        <v>1785</v>
      </c>
      <c r="C494" s="18">
        <v>0</v>
      </c>
      <c r="D494" s="18">
        <v>0</v>
      </c>
      <c r="E494" s="18">
        <v>0</v>
      </c>
      <c r="F494" s="18">
        <v>0</v>
      </c>
      <c r="G494" s="19">
        <v>0</v>
      </c>
      <c r="X494">
        <v>672</v>
      </c>
      <c r="Y494" t="s">
        <v>331</v>
      </c>
      <c r="Z494" s="1" t="s">
        <v>1784</v>
      </c>
      <c r="AA494" s="1" t="s">
        <v>513</v>
      </c>
      <c r="AB494" s="1" t="s">
        <v>1776</v>
      </c>
      <c r="AC494" s="1" t="s">
        <v>1999</v>
      </c>
      <c r="AD494" s="1" t="s">
        <v>1997</v>
      </c>
    </row>
    <row r="495" spans="1:31" ht="12.75" hidden="1">
      <c r="A495" s="30" t="s">
        <v>1786</v>
      </c>
      <c r="B495" s="34" t="s">
        <v>1787</v>
      </c>
      <c r="C495" s="18">
        <v>0</v>
      </c>
      <c r="D495" s="18">
        <v>0</v>
      </c>
      <c r="E495" s="18">
        <v>0</v>
      </c>
      <c r="F495" s="18">
        <v>0</v>
      </c>
      <c r="G495" s="19">
        <v>0</v>
      </c>
      <c r="X495">
        <v>673</v>
      </c>
      <c r="Y495" t="s">
        <v>331</v>
      </c>
      <c r="Z495" s="1" t="s">
        <v>1786</v>
      </c>
      <c r="AA495" s="1" t="s">
        <v>513</v>
      </c>
      <c r="AB495" s="1" t="s">
        <v>1740</v>
      </c>
      <c r="AC495" s="1" t="s">
        <v>1996</v>
      </c>
      <c r="AD495" s="1" t="s">
        <v>1997</v>
      </c>
      <c r="AE495">
        <f>AE496+AE497+AE498+AE499+AE500+AE501+AE502</f>
        <v>0</v>
      </c>
    </row>
    <row r="496" spans="1:30" ht="38.25" hidden="1">
      <c r="A496" s="30" t="s">
        <v>1788</v>
      </c>
      <c r="B496" s="35" t="s">
        <v>1789</v>
      </c>
      <c r="C496" s="18">
        <v>0</v>
      </c>
      <c r="D496" s="18">
        <v>0</v>
      </c>
      <c r="E496" s="18">
        <v>0</v>
      </c>
      <c r="F496" s="18">
        <v>0</v>
      </c>
      <c r="G496" s="19">
        <v>0</v>
      </c>
      <c r="X496">
        <v>674</v>
      </c>
      <c r="Y496" t="s">
        <v>331</v>
      </c>
      <c r="Z496" s="1" t="s">
        <v>1788</v>
      </c>
      <c r="AA496" s="1" t="s">
        <v>513</v>
      </c>
      <c r="AB496" s="1" t="s">
        <v>1786</v>
      </c>
      <c r="AC496" s="1" t="s">
        <v>1996</v>
      </c>
      <c r="AD496" s="1" t="s">
        <v>1997</v>
      </c>
    </row>
    <row r="497" spans="1:30" ht="25.5" hidden="1">
      <c r="A497" s="30" t="s">
        <v>1790</v>
      </c>
      <c r="B497" s="35" t="s">
        <v>1791</v>
      </c>
      <c r="C497" s="18">
        <v>0</v>
      </c>
      <c r="D497" s="18">
        <v>0</v>
      </c>
      <c r="E497" s="18">
        <v>0</v>
      </c>
      <c r="F497" s="18">
        <v>0</v>
      </c>
      <c r="G497" s="19">
        <v>0</v>
      </c>
      <c r="X497">
        <v>675</v>
      </c>
      <c r="Y497" t="s">
        <v>331</v>
      </c>
      <c r="Z497" s="1" t="s">
        <v>1790</v>
      </c>
      <c r="AA497" s="1" t="s">
        <v>513</v>
      </c>
      <c r="AB497" s="1" t="s">
        <v>1786</v>
      </c>
      <c r="AC497" s="1" t="s">
        <v>1996</v>
      </c>
      <c r="AD497" s="1" t="s">
        <v>1997</v>
      </c>
    </row>
    <row r="498" spans="1:30" ht="25.5" hidden="1">
      <c r="A498" s="30" t="s">
        <v>1792</v>
      </c>
      <c r="B498" s="35" t="s">
        <v>1793</v>
      </c>
      <c r="C498" s="18">
        <v>0</v>
      </c>
      <c r="D498" s="18">
        <v>0</v>
      </c>
      <c r="E498" s="18">
        <v>0</v>
      </c>
      <c r="F498" s="18">
        <v>0</v>
      </c>
      <c r="G498" s="19">
        <v>0</v>
      </c>
      <c r="X498">
        <v>676</v>
      </c>
      <c r="Y498" t="s">
        <v>331</v>
      </c>
      <c r="Z498" s="1" t="s">
        <v>1792</v>
      </c>
      <c r="AA498" s="1" t="s">
        <v>513</v>
      </c>
      <c r="AB498" s="1" t="s">
        <v>1786</v>
      </c>
      <c r="AC498" s="1" t="s">
        <v>1996</v>
      </c>
      <c r="AD498" s="1" t="s">
        <v>1997</v>
      </c>
    </row>
    <row r="499" spans="1:30" ht="38.25" hidden="1">
      <c r="A499" s="30" t="s">
        <v>1794</v>
      </c>
      <c r="B499" s="35" t="s">
        <v>1795</v>
      </c>
      <c r="C499" s="18">
        <v>0</v>
      </c>
      <c r="D499" s="18">
        <v>0</v>
      </c>
      <c r="E499" s="18">
        <v>0</v>
      </c>
      <c r="F499" s="18">
        <v>0</v>
      </c>
      <c r="G499" s="19">
        <v>0</v>
      </c>
      <c r="X499">
        <v>677</v>
      </c>
      <c r="Y499" t="s">
        <v>331</v>
      </c>
      <c r="Z499" s="1" t="s">
        <v>1794</v>
      </c>
      <c r="AA499" s="1" t="s">
        <v>513</v>
      </c>
      <c r="AB499" s="1" t="s">
        <v>1786</v>
      </c>
      <c r="AC499" s="1" t="s">
        <v>1996</v>
      </c>
      <c r="AD499" s="1" t="s">
        <v>1997</v>
      </c>
    </row>
    <row r="500" spans="1:30" ht="38.25" hidden="1">
      <c r="A500" s="30" t="s">
        <v>1796</v>
      </c>
      <c r="B500" s="35" t="s">
        <v>1797</v>
      </c>
      <c r="C500" s="18">
        <v>0</v>
      </c>
      <c r="D500" s="18">
        <v>0</v>
      </c>
      <c r="E500" s="18">
        <v>0</v>
      </c>
      <c r="F500" s="18">
        <v>0</v>
      </c>
      <c r="G500" s="19">
        <v>0</v>
      </c>
      <c r="X500">
        <v>678</v>
      </c>
      <c r="Y500" t="s">
        <v>331</v>
      </c>
      <c r="Z500" s="1" t="s">
        <v>1796</v>
      </c>
      <c r="AA500" s="1" t="s">
        <v>513</v>
      </c>
      <c r="AB500" s="1" t="s">
        <v>1786</v>
      </c>
      <c r="AC500" s="1" t="s">
        <v>1996</v>
      </c>
      <c r="AD500" s="1" t="s">
        <v>1997</v>
      </c>
    </row>
    <row r="501" spans="1:30" ht="38.25" hidden="1">
      <c r="A501" s="30" t="s">
        <v>1798</v>
      </c>
      <c r="B501" s="35" t="s">
        <v>1799</v>
      </c>
      <c r="C501" s="18">
        <v>0</v>
      </c>
      <c r="D501" s="18">
        <v>0</v>
      </c>
      <c r="E501" s="18">
        <v>0</v>
      </c>
      <c r="F501" s="18">
        <v>0</v>
      </c>
      <c r="G501" s="19">
        <v>0</v>
      </c>
      <c r="X501">
        <v>679</v>
      </c>
      <c r="Y501" t="s">
        <v>331</v>
      </c>
      <c r="Z501" s="1" t="s">
        <v>1798</v>
      </c>
      <c r="AA501" s="1" t="s">
        <v>513</v>
      </c>
      <c r="AB501" s="1" t="s">
        <v>1786</v>
      </c>
      <c r="AC501" s="1" t="s">
        <v>1996</v>
      </c>
      <c r="AD501" s="1" t="s">
        <v>1997</v>
      </c>
    </row>
    <row r="502" spans="1:30" ht="12.75" hidden="1">
      <c r="A502" s="30" t="s">
        <v>1800</v>
      </c>
      <c r="B502" s="35" t="s">
        <v>1787</v>
      </c>
      <c r="C502" s="18">
        <v>0</v>
      </c>
      <c r="D502" s="18">
        <v>0</v>
      </c>
      <c r="E502" s="18">
        <v>0</v>
      </c>
      <c r="F502" s="18">
        <v>0</v>
      </c>
      <c r="G502" s="19">
        <v>0</v>
      </c>
      <c r="X502">
        <v>680</v>
      </c>
      <c r="Y502" t="s">
        <v>331</v>
      </c>
      <c r="Z502" s="1" t="s">
        <v>1800</v>
      </c>
      <c r="AA502" s="1" t="s">
        <v>513</v>
      </c>
      <c r="AB502" s="1" t="s">
        <v>1786</v>
      </c>
      <c r="AC502" s="1" t="s">
        <v>1996</v>
      </c>
      <c r="AD502" s="1" t="s">
        <v>1997</v>
      </c>
    </row>
    <row r="503" spans="1:31" ht="51" hidden="1">
      <c r="A503" s="30" t="s">
        <v>1801</v>
      </c>
      <c r="B503" s="34" t="s">
        <v>1802</v>
      </c>
      <c r="C503" s="18">
        <v>0</v>
      </c>
      <c r="D503" s="18">
        <v>0</v>
      </c>
      <c r="E503" s="18">
        <v>0</v>
      </c>
      <c r="F503" s="18">
        <v>0</v>
      </c>
      <c r="G503" s="19">
        <v>0</v>
      </c>
      <c r="X503">
        <v>681</v>
      </c>
      <c r="Y503" t="s">
        <v>331</v>
      </c>
      <c r="Z503" s="1" t="s">
        <v>1801</v>
      </c>
      <c r="AA503" s="1" t="s">
        <v>513</v>
      </c>
      <c r="AB503" s="1" t="s">
        <v>1740</v>
      </c>
      <c r="AC503" s="1" t="s">
        <v>1996</v>
      </c>
      <c r="AD503" s="1" t="s">
        <v>1997</v>
      </c>
      <c r="AE503">
        <f>AE504+AE505</f>
        <v>0</v>
      </c>
    </row>
    <row r="504" spans="1:30" ht="51" hidden="1">
      <c r="A504" s="30" t="s">
        <v>1803</v>
      </c>
      <c r="B504" s="35" t="s">
        <v>1804</v>
      </c>
      <c r="C504" s="18">
        <v>0</v>
      </c>
      <c r="D504" s="18">
        <v>0</v>
      </c>
      <c r="E504" s="18">
        <v>0</v>
      </c>
      <c r="F504" s="18">
        <v>0</v>
      </c>
      <c r="G504" s="19">
        <v>0</v>
      </c>
      <c r="X504">
        <v>682</v>
      </c>
      <c r="Y504" t="s">
        <v>331</v>
      </c>
      <c r="Z504" s="1" t="s">
        <v>1803</v>
      </c>
      <c r="AA504" s="1" t="s">
        <v>513</v>
      </c>
      <c r="AB504" s="1" t="s">
        <v>1801</v>
      </c>
      <c r="AC504" s="1" t="s">
        <v>1996</v>
      </c>
      <c r="AD504" s="1" t="s">
        <v>1997</v>
      </c>
    </row>
    <row r="505" spans="1:30" ht="63.75" hidden="1">
      <c r="A505" s="30" t="s">
        <v>1805</v>
      </c>
      <c r="B505" s="35" t="s">
        <v>1806</v>
      </c>
      <c r="C505" s="18">
        <v>0</v>
      </c>
      <c r="D505" s="18">
        <v>0</v>
      </c>
      <c r="E505" s="18">
        <v>0</v>
      </c>
      <c r="F505" s="18">
        <v>0</v>
      </c>
      <c r="G505" s="19">
        <v>0</v>
      </c>
      <c r="X505">
        <v>683</v>
      </c>
      <c r="Y505" t="s">
        <v>331</v>
      </c>
      <c r="Z505" s="1" t="s">
        <v>1805</v>
      </c>
      <c r="AA505" s="1" t="s">
        <v>513</v>
      </c>
      <c r="AB505" s="1" t="s">
        <v>1801</v>
      </c>
      <c r="AC505" s="1" t="s">
        <v>1996</v>
      </c>
      <c r="AD505" s="1" t="s">
        <v>1997</v>
      </c>
    </row>
    <row r="506" spans="1:31" ht="51" hidden="1">
      <c r="A506" s="30" t="s">
        <v>1807</v>
      </c>
      <c r="B506" s="34" t="s">
        <v>1808</v>
      </c>
      <c r="C506" s="18">
        <v>0</v>
      </c>
      <c r="D506" s="18">
        <v>0</v>
      </c>
      <c r="E506" s="18">
        <v>0</v>
      </c>
      <c r="F506" s="18">
        <v>0</v>
      </c>
      <c r="G506" s="19">
        <v>0</v>
      </c>
      <c r="X506">
        <v>684</v>
      </c>
      <c r="Y506" t="s">
        <v>331</v>
      </c>
      <c r="Z506" s="1" t="s">
        <v>1807</v>
      </c>
      <c r="AA506" s="1" t="s">
        <v>513</v>
      </c>
      <c r="AB506" s="1" t="s">
        <v>1740</v>
      </c>
      <c r="AC506" s="1" t="s">
        <v>1996</v>
      </c>
      <c r="AD506" s="1" t="s">
        <v>1997</v>
      </c>
      <c r="AE506">
        <f>AE507+AE508+AE509</f>
        <v>0</v>
      </c>
    </row>
    <row r="507" spans="1:30" ht="25.5" hidden="1">
      <c r="A507" s="30" t="s">
        <v>1809</v>
      </c>
      <c r="B507" s="35" t="s">
        <v>1810</v>
      </c>
      <c r="C507" s="18">
        <v>0</v>
      </c>
      <c r="D507" s="18">
        <v>0</v>
      </c>
      <c r="E507" s="18">
        <v>0</v>
      </c>
      <c r="F507" s="18">
        <v>0</v>
      </c>
      <c r="G507" s="19">
        <v>0</v>
      </c>
      <c r="X507">
        <v>685</v>
      </c>
      <c r="Y507" t="s">
        <v>331</v>
      </c>
      <c r="Z507" s="1" t="s">
        <v>1809</v>
      </c>
      <c r="AA507" s="1" t="s">
        <v>513</v>
      </c>
      <c r="AB507" s="1" t="s">
        <v>1807</v>
      </c>
      <c r="AC507" s="1" t="s">
        <v>1996</v>
      </c>
      <c r="AD507" s="1" t="s">
        <v>1997</v>
      </c>
    </row>
    <row r="508" spans="1:30" ht="25.5" hidden="1">
      <c r="A508" s="30" t="s">
        <v>1811</v>
      </c>
      <c r="B508" s="35" t="s">
        <v>1812</v>
      </c>
      <c r="C508" s="18">
        <v>0</v>
      </c>
      <c r="D508" s="18">
        <v>0</v>
      </c>
      <c r="E508" s="18">
        <v>0</v>
      </c>
      <c r="F508" s="18">
        <v>0</v>
      </c>
      <c r="G508" s="19">
        <v>0</v>
      </c>
      <c r="X508">
        <v>686</v>
      </c>
      <c r="Y508" t="s">
        <v>331</v>
      </c>
      <c r="Z508" s="1" t="s">
        <v>1811</v>
      </c>
      <c r="AA508" s="1" t="s">
        <v>513</v>
      </c>
      <c r="AB508" s="1" t="s">
        <v>1807</v>
      </c>
      <c r="AC508" s="1" t="s">
        <v>1996</v>
      </c>
      <c r="AD508" s="1" t="s">
        <v>1997</v>
      </c>
    </row>
    <row r="509" spans="1:30" ht="51" hidden="1">
      <c r="A509" s="30" t="s">
        <v>1813</v>
      </c>
      <c r="B509" s="35" t="s">
        <v>1814</v>
      </c>
      <c r="C509" s="18">
        <v>0</v>
      </c>
      <c r="D509" s="18">
        <v>0</v>
      </c>
      <c r="E509" s="18">
        <v>0</v>
      </c>
      <c r="F509" s="18">
        <v>0</v>
      </c>
      <c r="G509" s="19">
        <v>0</v>
      </c>
      <c r="X509">
        <v>687</v>
      </c>
      <c r="Y509" t="s">
        <v>331</v>
      </c>
      <c r="Z509" s="1" t="s">
        <v>1813</v>
      </c>
      <c r="AA509" s="1" t="s">
        <v>513</v>
      </c>
      <c r="AB509" s="1" t="s">
        <v>1807</v>
      </c>
      <c r="AC509" s="1" t="s">
        <v>1996</v>
      </c>
      <c r="AD509" s="1" t="s">
        <v>1997</v>
      </c>
    </row>
    <row r="510" spans="1:31" ht="25.5" hidden="1">
      <c r="A510" s="30" t="s">
        <v>1815</v>
      </c>
      <c r="B510" s="32" t="s">
        <v>1612</v>
      </c>
      <c r="C510" s="18">
        <v>0</v>
      </c>
      <c r="D510" s="18">
        <v>0</v>
      </c>
      <c r="E510" s="18">
        <v>0</v>
      </c>
      <c r="F510" s="18">
        <v>0</v>
      </c>
      <c r="G510" s="19">
        <v>0</v>
      </c>
      <c r="X510">
        <v>688</v>
      </c>
      <c r="Y510" t="s">
        <v>331</v>
      </c>
      <c r="Z510" s="1" t="s">
        <v>1815</v>
      </c>
      <c r="AA510" s="1" t="s">
        <v>513</v>
      </c>
      <c r="AB510" s="1" t="s">
        <v>1736</v>
      </c>
      <c r="AC510" s="1" t="s">
        <v>1996</v>
      </c>
      <c r="AD510" s="1" t="s">
        <v>1997</v>
      </c>
      <c r="AE510">
        <f>AE511+AE533</f>
        <v>0</v>
      </c>
    </row>
    <row r="511" spans="1:31" ht="25.5" hidden="1">
      <c r="A511" s="30" t="s">
        <v>1613</v>
      </c>
      <c r="B511" s="33" t="s">
        <v>1614</v>
      </c>
      <c r="C511" s="18">
        <v>0</v>
      </c>
      <c r="D511" s="18">
        <v>0</v>
      </c>
      <c r="E511" s="18">
        <v>0</v>
      </c>
      <c r="F511" s="18">
        <v>0</v>
      </c>
      <c r="G511" s="19">
        <v>0</v>
      </c>
      <c r="X511">
        <v>689</v>
      </c>
      <c r="Y511" t="s">
        <v>331</v>
      </c>
      <c r="Z511" s="1" t="s">
        <v>1613</v>
      </c>
      <c r="AA511" s="1" t="s">
        <v>513</v>
      </c>
      <c r="AB511" s="1" t="s">
        <v>1815</v>
      </c>
      <c r="AC511" s="1" t="s">
        <v>1996</v>
      </c>
      <c r="AD511" s="1" t="s">
        <v>1997</v>
      </c>
      <c r="AE511">
        <f>AE512+AE517+AE522+AE523+AE524+AE527+AE530</f>
        <v>0</v>
      </c>
    </row>
    <row r="512" spans="1:31" ht="38.25" hidden="1">
      <c r="A512" s="30" t="s">
        <v>1615</v>
      </c>
      <c r="B512" s="34" t="s">
        <v>1616</v>
      </c>
      <c r="C512" s="18">
        <v>0</v>
      </c>
      <c r="D512" s="18">
        <v>0</v>
      </c>
      <c r="E512" s="18">
        <v>0</v>
      </c>
      <c r="F512" s="18">
        <v>0</v>
      </c>
      <c r="G512" s="19">
        <v>0</v>
      </c>
      <c r="X512">
        <v>690</v>
      </c>
      <c r="Y512" t="s">
        <v>331</v>
      </c>
      <c r="Z512" s="1" t="s">
        <v>1615</v>
      </c>
      <c r="AA512" s="1" t="s">
        <v>513</v>
      </c>
      <c r="AB512" s="1" t="s">
        <v>1613</v>
      </c>
      <c r="AC512" s="1" t="s">
        <v>1996</v>
      </c>
      <c r="AD512" s="1" t="s">
        <v>1997</v>
      </c>
      <c r="AE512">
        <f>AE513+AE514+AE515+AE516</f>
        <v>0</v>
      </c>
    </row>
    <row r="513" spans="1:30" ht="38.25" hidden="1">
      <c r="A513" s="30" t="s">
        <v>1617</v>
      </c>
      <c r="B513" s="35" t="s">
        <v>1618</v>
      </c>
      <c r="C513" s="18">
        <v>0</v>
      </c>
      <c r="D513" s="18">
        <v>0</v>
      </c>
      <c r="E513" s="18">
        <v>0</v>
      </c>
      <c r="F513" s="18">
        <v>0</v>
      </c>
      <c r="G513" s="19">
        <v>0</v>
      </c>
      <c r="X513">
        <v>691</v>
      </c>
      <c r="Y513" t="s">
        <v>331</v>
      </c>
      <c r="Z513" s="1" t="s">
        <v>1617</v>
      </c>
      <c r="AA513" s="1" t="s">
        <v>513</v>
      </c>
      <c r="AB513" s="1" t="s">
        <v>1615</v>
      </c>
      <c r="AC513" s="1" t="s">
        <v>1996</v>
      </c>
      <c r="AD513" s="1" t="s">
        <v>1997</v>
      </c>
    </row>
    <row r="514" spans="1:30" ht="38.25" hidden="1">
      <c r="A514" s="30" t="s">
        <v>1619</v>
      </c>
      <c r="B514" s="35" t="s">
        <v>1620</v>
      </c>
      <c r="C514" s="18">
        <v>0</v>
      </c>
      <c r="D514" s="18">
        <v>0</v>
      </c>
      <c r="E514" s="18">
        <v>0</v>
      </c>
      <c r="F514" s="18">
        <v>0</v>
      </c>
      <c r="G514" s="19">
        <v>0</v>
      </c>
      <c r="X514">
        <v>692</v>
      </c>
      <c r="Y514" t="s">
        <v>331</v>
      </c>
      <c r="Z514" s="1" t="s">
        <v>1619</v>
      </c>
      <c r="AA514" s="1" t="s">
        <v>513</v>
      </c>
      <c r="AB514" s="1" t="s">
        <v>1615</v>
      </c>
      <c r="AC514" s="1" t="s">
        <v>1996</v>
      </c>
      <c r="AD514" s="1" t="s">
        <v>1997</v>
      </c>
    </row>
    <row r="515" spans="1:30" ht="51" hidden="1">
      <c r="A515" s="30" t="s">
        <v>1621</v>
      </c>
      <c r="B515" s="35" t="s">
        <v>1622</v>
      </c>
      <c r="C515" s="18">
        <v>0</v>
      </c>
      <c r="D515" s="18">
        <v>0</v>
      </c>
      <c r="E515" s="18">
        <v>0</v>
      </c>
      <c r="F515" s="18">
        <v>0</v>
      </c>
      <c r="G515" s="19">
        <v>0</v>
      </c>
      <c r="X515">
        <v>693</v>
      </c>
      <c r="Y515" t="s">
        <v>331</v>
      </c>
      <c r="Z515" s="1" t="s">
        <v>1621</v>
      </c>
      <c r="AA515" s="1" t="s">
        <v>513</v>
      </c>
      <c r="AB515" s="1" t="s">
        <v>1615</v>
      </c>
      <c r="AC515" s="1" t="s">
        <v>1996</v>
      </c>
      <c r="AD515" s="1" t="s">
        <v>1997</v>
      </c>
    </row>
    <row r="516" spans="1:30" ht="38.25" hidden="1">
      <c r="A516" s="30" t="s">
        <v>1623</v>
      </c>
      <c r="B516" s="35" t="s">
        <v>1624</v>
      </c>
      <c r="C516" s="18">
        <v>0</v>
      </c>
      <c r="D516" s="18">
        <v>0</v>
      </c>
      <c r="E516" s="18">
        <v>0</v>
      </c>
      <c r="F516" s="18">
        <v>0</v>
      </c>
      <c r="G516" s="19">
        <v>0</v>
      </c>
      <c r="X516">
        <v>694</v>
      </c>
      <c r="Y516" t="s">
        <v>331</v>
      </c>
      <c r="Z516" s="1" t="s">
        <v>1623</v>
      </c>
      <c r="AA516" s="1" t="s">
        <v>513</v>
      </c>
      <c r="AB516" s="1" t="s">
        <v>1615</v>
      </c>
      <c r="AC516" s="1" t="s">
        <v>1996</v>
      </c>
      <c r="AD516" s="1" t="s">
        <v>1997</v>
      </c>
    </row>
    <row r="517" spans="1:31" ht="38.25" hidden="1">
      <c r="A517" s="30" t="s">
        <v>1625</v>
      </c>
      <c r="B517" s="34" t="s">
        <v>1626</v>
      </c>
      <c r="C517" s="18">
        <v>0</v>
      </c>
      <c r="D517" s="18">
        <v>0</v>
      </c>
      <c r="E517" s="18">
        <v>0</v>
      </c>
      <c r="F517" s="18">
        <v>0</v>
      </c>
      <c r="G517" s="19">
        <v>0</v>
      </c>
      <c r="X517">
        <v>695</v>
      </c>
      <c r="Y517" t="s">
        <v>331</v>
      </c>
      <c r="Z517" s="1" t="s">
        <v>1625</v>
      </c>
      <c r="AA517" s="1" t="s">
        <v>513</v>
      </c>
      <c r="AB517" s="1" t="s">
        <v>1613</v>
      </c>
      <c r="AC517" s="1" t="s">
        <v>1996</v>
      </c>
      <c r="AD517" s="1" t="s">
        <v>1997</v>
      </c>
      <c r="AE517">
        <f>AE518+AE519+AE520+AE521</f>
        <v>0</v>
      </c>
    </row>
    <row r="518" spans="1:30" ht="38.25" hidden="1">
      <c r="A518" s="30" t="s">
        <v>1627</v>
      </c>
      <c r="B518" s="35" t="s">
        <v>1628</v>
      </c>
      <c r="C518" s="18">
        <v>0</v>
      </c>
      <c r="D518" s="18">
        <v>0</v>
      </c>
      <c r="E518" s="18">
        <v>0</v>
      </c>
      <c r="F518" s="18"/>
      <c r="G518" s="19">
        <v>0</v>
      </c>
      <c r="X518">
        <v>696</v>
      </c>
      <c r="Y518" t="s">
        <v>331</v>
      </c>
      <c r="Z518" s="1" t="s">
        <v>1627</v>
      </c>
      <c r="AA518" s="1" t="s">
        <v>513</v>
      </c>
      <c r="AB518" s="1" t="s">
        <v>1625</v>
      </c>
      <c r="AC518" s="1" t="s">
        <v>1996</v>
      </c>
      <c r="AD518" s="1" t="s">
        <v>1997</v>
      </c>
    </row>
    <row r="519" spans="1:30" ht="38.25" hidden="1">
      <c r="A519" s="30" t="s">
        <v>1629</v>
      </c>
      <c r="B519" s="35" t="s">
        <v>1630</v>
      </c>
      <c r="C519" s="18">
        <v>0</v>
      </c>
      <c r="D519" s="18">
        <v>0</v>
      </c>
      <c r="E519" s="18">
        <v>0</v>
      </c>
      <c r="F519" s="18"/>
      <c r="G519" s="19">
        <v>0</v>
      </c>
      <c r="X519">
        <v>697</v>
      </c>
      <c r="Y519" t="s">
        <v>331</v>
      </c>
      <c r="Z519" s="1" t="s">
        <v>1629</v>
      </c>
      <c r="AA519" s="1" t="s">
        <v>513</v>
      </c>
      <c r="AB519" s="1" t="s">
        <v>1625</v>
      </c>
      <c r="AC519" s="1" t="s">
        <v>1996</v>
      </c>
      <c r="AD519" s="1" t="s">
        <v>1997</v>
      </c>
    </row>
    <row r="520" spans="1:30" ht="51" hidden="1">
      <c r="A520" s="30" t="s">
        <v>1631</v>
      </c>
      <c r="B520" s="35" t="s">
        <v>1632</v>
      </c>
      <c r="C520" s="18">
        <v>0</v>
      </c>
      <c r="D520" s="18">
        <v>0</v>
      </c>
      <c r="E520" s="18">
        <v>0</v>
      </c>
      <c r="F520" s="18"/>
      <c r="G520" s="19">
        <v>0</v>
      </c>
      <c r="X520">
        <v>698</v>
      </c>
      <c r="Y520" t="s">
        <v>331</v>
      </c>
      <c r="Z520" s="1" t="s">
        <v>1631</v>
      </c>
      <c r="AA520" s="1" t="s">
        <v>513</v>
      </c>
      <c r="AB520" s="1" t="s">
        <v>1625</v>
      </c>
      <c r="AC520" s="1" t="s">
        <v>1996</v>
      </c>
      <c r="AD520" s="1" t="s">
        <v>1997</v>
      </c>
    </row>
    <row r="521" spans="1:30" ht="38.25" hidden="1">
      <c r="A521" s="30" t="s">
        <v>1633</v>
      </c>
      <c r="B521" s="35" t="s">
        <v>1634</v>
      </c>
      <c r="C521" s="18">
        <v>0</v>
      </c>
      <c r="D521" s="18">
        <v>0</v>
      </c>
      <c r="E521" s="18">
        <v>0</v>
      </c>
      <c r="F521" s="18"/>
      <c r="G521" s="19">
        <v>0</v>
      </c>
      <c r="X521">
        <v>699</v>
      </c>
      <c r="Y521" t="s">
        <v>331</v>
      </c>
      <c r="Z521" s="1" t="s">
        <v>1633</v>
      </c>
      <c r="AA521" s="1" t="s">
        <v>513</v>
      </c>
      <c r="AB521" s="1" t="s">
        <v>1625</v>
      </c>
      <c r="AC521" s="1" t="s">
        <v>1996</v>
      </c>
      <c r="AD521" s="1" t="s">
        <v>1997</v>
      </c>
    </row>
    <row r="522" spans="1:30" ht="38.25" hidden="1">
      <c r="A522" s="30" t="s">
        <v>1635</v>
      </c>
      <c r="B522" s="34" t="s">
        <v>1636</v>
      </c>
      <c r="C522" s="18">
        <v>0</v>
      </c>
      <c r="D522" s="18">
        <v>0</v>
      </c>
      <c r="E522" s="18">
        <v>0</v>
      </c>
      <c r="F522" s="18">
        <v>0</v>
      </c>
      <c r="G522" s="19">
        <v>0</v>
      </c>
      <c r="X522">
        <v>700</v>
      </c>
      <c r="Y522" t="s">
        <v>331</v>
      </c>
      <c r="Z522" s="1" t="s">
        <v>1635</v>
      </c>
      <c r="AA522" s="1" t="s">
        <v>513</v>
      </c>
      <c r="AB522" s="1" t="s">
        <v>1613</v>
      </c>
      <c r="AC522" s="1" t="s">
        <v>1996</v>
      </c>
      <c r="AD522" s="1" t="s">
        <v>1997</v>
      </c>
    </row>
    <row r="523" spans="1:30" ht="25.5" hidden="1">
      <c r="A523" s="30" t="s">
        <v>1637</v>
      </c>
      <c r="B523" s="34" t="s">
        <v>1638</v>
      </c>
      <c r="C523" s="18">
        <v>0</v>
      </c>
      <c r="D523" s="18">
        <v>0</v>
      </c>
      <c r="E523" s="18">
        <v>0</v>
      </c>
      <c r="F523" s="18">
        <v>0</v>
      </c>
      <c r="G523" s="19">
        <v>0</v>
      </c>
      <c r="X523">
        <v>701</v>
      </c>
      <c r="Y523" t="s">
        <v>331</v>
      </c>
      <c r="Z523" s="1" t="s">
        <v>1637</v>
      </c>
      <c r="AA523" s="1" t="s">
        <v>513</v>
      </c>
      <c r="AB523" s="1" t="s">
        <v>1613</v>
      </c>
      <c r="AC523" s="1" t="s">
        <v>1996</v>
      </c>
      <c r="AD523" s="1" t="s">
        <v>1997</v>
      </c>
    </row>
    <row r="524" spans="1:31" ht="51" hidden="1">
      <c r="A524" s="30" t="s">
        <v>1639</v>
      </c>
      <c r="B524" s="34" t="s">
        <v>1640</v>
      </c>
      <c r="C524" s="18">
        <v>0</v>
      </c>
      <c r="D524" s="18">
        <v>0</v>
      </c>
      <c r="E524" s="18">
        <v>0</v>
      </c>
      <c r="F524" s="18">
        <v>0</v>
      </c>
      <c r="G524" s="19">
        <v>0</v>
      </c>
      <c r="X524">
        <v>702</v>
      </c>
      <c r="Y524" t="s">
        <v>331</v>
      </c>
      <c r="Z524" s="1" t="s">
        <v>1639</v>
      </c>
      <c r="AA524" s="1" t="s">
        <v>513</v>
      </c>
      <c r="AB524" s="1" t="s">
        <v>1613</v>
      </c>
      <c r="AC524" s="1" t="s">
        <v>1996</v>
      </c>
      <c r="AD524" s="1" t="s">
        <v>1997</v>
      </c>
      <c r="AE524">
        <f>AE525+AE526</f>
        <v>0</v>
      </c>
    </row>
    <row r="525" spans="1:30" ht="51" hidden="1">
      <c r="A525" s="30" t="s">
        <v>1641</v>
      </c>
      <c r="B525" s="35" t="s">
        <v>1642</v>
      </c>
      <c r="C525" s="18">
        <v>0</v>
      </c>
      <c r="D525" s="18">
        <v>0</v>
      </c>
      <c r="E525" s="18">
        <v>0</v>
      </c>
      <c r="F525" s="18">
        <v>0</v>
      </c>
      <c r="G525" s="19">
        <v>0</v>
      </c>
      <c r="X525">
        <v>703</v>
      </c>
      <c r="Y525" t="s">
        <v>331</v>
      </c>
      <c r="Z525" s="1" t="s">
        <v>1641</v>
      </c>
      <c r="AA525" s="1" t="s">
        <v>513</v>
      </c>
      <c r="AB525" s="1" t="s">
        <v>1639</v>
      </c>
      <c r="AC525" s="1" t="s">
        <v>1996</v>
      </c>
      <c r="AD525" s="1" t="s">
        <v>1997</v>
      </c>
    </row>
    <row r="526" spans="1:30" ht="51" hidden="1">
      <c r="A526" s="30" t="s">
        <v>1643</v>
      </c>
      <c r="B526" s="35" t="s">
        <v>1644</v>
      </c>
      <c r="C526" s="18">
        <v>0</v>
      </c>
      <c r="D526" s="18">
        <v>0</v>
      </c>
      <c r="E526" s="18">
        <v>0</v>
      </c>
      <c r="F526" s="18">
        <v>0</v>
      </c>
      <c r="G526" s="19">
        <v>0</v>
      </c>
      <c r="X526">
        <v>704</v>
      </c>
      <c r="Y526" t="s">
        <v>331</v>
      </c>
      <c r="Z526" s="1" t="s">
        <v>1643</v>
      </c>
      <c r="AA526" s="1" t="s">
        <v>513</v>
      </c>
      <c r="AB526" s="1" t="s">
        <v>1639</v>
      </c>
      <c r="AC526" s="1" t="s">
        <v>1996</v>
      </c>
      <c r="AD526" s="1" t="s">
        <v>1997</v>
      </c>
    </row>
    <row r="527" spans="1:31" ht="25.5" hidden="1">
      <c r="A527" s="30" t="s">
        <v>1645</v>
      </c>
      <c r="B527" s="34" t="s">
        <v>1646</v>
      </c>
      <c r="C527" s="18">
        <v>0</v>
      </c>
      <c r="D527" s="18">
        <v>0</v>
      </c>
      <c r="E527" s="18">
        <v>0</v>
      </c>
      <c r="F527" s="18">
        <v>0</v>
      </c>
      <c r="G527" s="19">
        <v>0</v>
      </c>
      <c r="X527">
        <v>705</v>
      </c>
      <c r="Y527" t="s">
        <v>331</v>
      </c>
      <c r="Z527" s="1" t="s">
        <v>1645</v>
      </c>
      <c r="AA527" s="1" t="s">
        <v>513</v>
      </c>
      <c r="AB527" s="1" t="s">
        <v>1613</v>
      </c>
      <c r="AC527" s="1" t="s">
        <v>1996</v>
      </c>
      <c r="AD527" s="1" t="s">
        <v>1997</v>
      </c>
      <c r="AE527">
        <f>AE528+AE529</f>
        <v>0</v>
      </c>
    </row>
    <row r="528" spans="1:30" ht="38.25" hidden="1">
      <c r="A528" s="30" t="s">
        <v>1647</v>
      </c>
      <c r="B528" s="35" t="s">
        <v>1648</v>
      </c>
      <c r="C528" s="18">
        <v>0</v>
      </c>
      <c r="D528" s="18">
        <v>0</v>
      </c>
      <c r="E528" s="18">
        <v>0</v>
      </c>
      <c r="F528" s="18">
        <v>0</v>
      </c>
      <c r="G528" s="19">
        <v>0</v>
      </c>
      <c r="X528">
        <v>706</v>
      </c>
      <c r="Y528" t="s">
        <v>331</v>
      </c>
      <c r="Z528" s="1" t="s">
        <v>1647</v>
      </c>
      <c r="AA528" s="1" t="s">
        <v>513</v>
      </c>
      <c r="AB528" s="1" t="s">
        <v>1645</v>
      </c>
      <c r="AC528" s="1" t="s">
        <v>1996</v>
      </c>
      <c r="AD528" s="1" t="s">
        <v>1997</v>
      </c>
    </row>
    <row r="529" spans="1:30" ht="38.25" hidden="1">
      <c r="A529" s="30" t="s">
        <v>1649</v>
      </c>
      <c r="B529" s="35" t="s">
        <v>1650</v>
      </c>
      <c r="C529" s="18">
        <v>0</v>
      </c>
      <c r="D529" s="18">
        <v>0</v>
      </c>
      <c r="E529" s="18">
        <v>0</v>
      </c>
      <c r="F529" s="18">
        <v>0</v>
      </c>
      <c r="G529" s="19">
        <v>0</v>
      </c>
      <c r="X529">
        <v>707</v>
      </c>
      <c r="Y529" t="s">
        <v>331</v>
      </c>
      <c r="Z529" s="1" t="s">
        <v>1649</v>
      </c>
      <c r="AA529" s="1" t="s">
        <v>513</v>
      </c>
      <c r="AB529" s="1" t="s">
        <v>1645</v>
      </c>
      <c r="AC529" s="1" t="s">
        <v>1996</v>
      </c>
      <c r="AD529" s="1" t="s">
        <v>1997</v>
      </c>
    </row>
    <row r="530" spans="1:31" ht="51" hidden="1">
      <c r="A530" s="30" t="s">
        <v>1651</v>
      </c>
      <c r="B530" s="34" t="s">
        <v>1587</v>
      </c>
      <c r="C530" s="18">
        <v>0</v>
      </c>
      <c r="D530" s="18">
        <v>0</v>
      </c>
      <c r="E530" s="18">
        <v>0</v>
      </c>
      <c r="F530" s="18">
        <v>0</v>
      </c>
      <c r="G530" s="19">
        <v>0</v>
      </c>
      <c r="X530">
        <v>708</v>
      </c>
      <c r="Y530" t="s">
        <v>331</v>
      </c>
      <c r="Z530" s="1" t="s">
        <v>1651</v>
      </c>
      <c r="AA530" s="1" t="s">
        <v>513</v>
      </c>
      <c r="AB530" s="1" t="s">
        <v>1613</v>
      </c>
      <c r="AC530" s="1" t="s">
        <v>1999</v>
      </c>
      <c r="AD530" s="1" t="s">
        <v>1997</v>
      </c>
      <c r="AE530">
        <f>AE531+AE532</f>
        <v>0</v>
      </c>
    </row>
    <row r="531" spans="1:30" ht="51" hidden="1">
      <c r="A531" s="30" t="s">
        <v>1588</v>
      </c>
      <c r="B531" s="35" t="s">
        <v>778</v>
      </c>
      <c r="C531" s="18">
        <v>0</v>
      </c>
      <c r="D531" s="18">
        <v>0</v>
      </c>
      <c r="E531" s="18">
        <v>0</v>
      </c>
      <c r="F531" s="18">
        <v>0</v>
      </c>
      <c r="G531" s="19">
        <v>0</v>
      </c>
      <c r="X531">
        <v>709</v>
      </c>
      <c r="Y531" t="s">
        <v>331</v>
      </c>
      <c r="Z531" s="1" t="s">
        <v>1588</v>
      </c>
      <c r="AA531" s="1" t="s">
        <v>513</v>
      </c>
      <c r="AB531" s="1" t="s">
        <v>1651</v>
      </c>
      <c r="AC531" s="1" t="s">
        <v>1996</v>
      </c>
      <c r="AD531" s="1" t="s">
        <v>1997</v>
      </c>
    </row>
    <row r="532" spans="1:30" ht="25.5" hidden="1">
      <c r="A532" s="30" t="s">
        <v>779</v>
      </c>
      <c r="B532" s="35" t="s">
        <v>780</v>
      </c>
      <c r="C532" s="18">
        <v>0</v>
      </c>
      <c r="D532" s="18">
        <v>0</v>
      </c>
      <c r="E532" s="18">
        <v>0</v>
      </c>
      <c r="F532" s="18">
        <v>0</v>
      </c>
      <c r="G532" s="19">
        <v>0</v>
      </c>
      <c r="X532">
        <v>710</v>
      </c>
      <c r="Y532" t="s">
        <v>331</v>
      </c>
      <c r="Z532" s="1" t="s">
        <v>779</v>
      </c>
      <c r="AA532" s="1" t="s">
        <v>513</v>
      </c>
      <c r="AB532" s="1" t="s">
        <v>1651</v>
      </c>
      <c r="AC532" s="1" t="s">
        <v>1996</v>
      </c>
      <c r="AD532" s="1" t="s">
        <v>1997</v>
      </c>
    </row>
    <row r="533" spans="1:31" ht="25.5" hidden="1">
      <c r="A533" s="30" t="s">
        <v>781</v>
      </c>
      <c r="B533" s="33" t="s">
        <v>782</v>
      </c>
      <c r="C533" s="18">
        <v>0</v>
      </c>
      <c r="D533" s="18">
        <v>0</v>
      </c>
      <c r="E533" s="18">
        <v>0</v>
      </c>
      <c r="F533" s="18">
        <v>0</v>
      </c>
      <c r="G533" s="19">
        <v>0</v>
      </c>
      <c r="X533">
        <v>711</v>
      </c>
      <c r="Y533" t="s">
        <v>331</v>
      </c>
      <c r="Z533" s="1" t="s">
        <v>781</v>
      </c>
      <c r="AA533" s="1" t="s">
        <v>513</v>
      </c>
      <c r="AB533" s="1" t="s">
        <v>1815</v>
      </c>
      <c r="AC533" s="1" t="s">
        <v>1998</v>
      </c>
      <c r="AD533" s="1" t="s">
        <v>1997</v>
      </c>
      <c r="AE533">
        <f>AE534+AE535</f>
        <v>0</v>
      </c>
    </row>
    <row r="534" spans="1:30" ht="25.5" hidden="1">
      <c r="A534" s="30" t="s">
        <v>783</v>
      </c>
      <c r="B534" s="34" t="s">
        <v>784</v>
      </c>
      <c r="C534" s="18">
        <v>0</v>
      </c>
      <c r="D534" s="18">
        <v>0</v>
      </c>
      <c r="E534" s="18">
        <v>0</v>
      </c>
      <c r="F534" s="18">
        <v>0</v>
      </c>
      <c r="G534" s="19">
        <v>0</v>
      </c>
      <c r="X534">
        <v>712</v>
      </c>
      <c r="Y534" t="s">
        <v>331</v>
      </c>
      <c r="Z534" s="1" t="s">
        <v>783</v>
      </c>
      <c r="AA534" s="1" t="s">
        <v>513</v>
      </c>
      <c r="AB534" s="1" t="s">
        <v>781</v>
      </c>
      <c r="AC534" s="1" t="s">
        <v>1996</v>
      </c>
      <c r="AD534" s="1" t="s">
        <v>1997</v>
      </c>
    </row>
    <row r="535" spans="1:30" ht="12.75" hidden="1">
      <c r="A535" s="30" t="s">
        <v>785</v>
      </c>
      <c r="B535" s="34" t="s">
        <v>786</v>
      </c>
      <c r="C535" s="18">
        <v>0</v>
      </c>
      <c r="D535" s="18">
        <v>0</v>
      </c>
      <c r="E535" s="18">
        <v>0</v>
      </c>
      <c r="F535" s="18">
        <v>0</v>
      </c>
      <c r="G535" s="19">
        <v>0</v>
      </c>
      <c r="X535">
        <v>713</v>
      </c>
      <c r="Y535" t="s">
        <v>331</v>
      </c>
      <c r="Z535" s="1" t="s">
        <v>785</v>
      </c>
      <c r="AA535" s="1" t="s">
        <v>513</v>
      </c>
      <c r="AB535" s="1" t="s">
        <v>781</v>
      </c>
      <c r="AC535" s="1" t="s">
        <v>1996</v>
      </c>
      <c r="AD535" s="1" t="s">
        <v>1997</v>
      </c>
    </row>
    <row r="536" spans="1:31" ht="12.75">
      <c r="A536" s="30" t="s">
        <v>787</v>
      </c>
      <c r="B536" s="31" t="s">
        <v>788</v>
      </c>
      <c r="C536" s="18">
        <v>2889961</v>
      </c>
      <c r="D536" s="18">
        <v>2889961</v>
      </c>
      <c r="E536" s="18">
        <v>755419</v>
      </c>
      <c r="F536" s="18">
        <v>2971324</v>
      </c>
      <c r="G536" s="19">
        <v>679478</v>
      </c>
      <c r="X536">
        <v>714</v>
      </c>
      <c r="Z536" s="1" t="s">
        <v>787</v>
      </c>
      <c r="AA536" s="1" t="s">
        <v>513</v>
      </c>
      <c r="AB536" s="1" t="s">
        <v>1828</v>
      </c>
      <c r="AC536" s="1" t="s">
        <v>1996</v>
      </c>
      <c r="AD536" s="1" t="s">
        <v>1997</v>
      </c>
      <c r="AE536">
        <f>AE537+AE604</f>
        <v>0</v>
      </c>
    </row>
    <row r="537" spans="1:31" ht="12.75">
      <c r="A537" s="30" t="s">
        <v>789</v>
      </c>
      <c r="B537" s="32" t="s">
        <v>790</v>
      </c>
      <c r="C537" s="18">
        <v>2889961</v>
      </c>
      <c r="D537" s="18">
        <v>2889961</v>
      </c>
      <c r="E537" s="18">
        <v>755419</v>
      </c>
      <c r="F537" s="18">
        <v>2971324</v>
      </c>
      <c r="G537" s="19">
        <v>679478</v>
      </c>
      <c r="X537">
        <v>715</v>
      </c>
      <c r="Z537" s="1" t="s">
        <v>789</v>
      </c>
      <c r="AA537" s="1" t="s">
        <v>513</v>
      </c>
      <c r="AB537" s="1" t="s">
        <v>787</v>
      </c>
      <c r="AC537" s="1" t="s">
        <v>1996</v>
      </c>
      <c r="AD537" s="1" t="s">
        <v>1997</v>
      </c>
      <c r="AE537">
        <f>AE538+AE560+AE569+AE570+AE571+AE583+AE589+AE593+AE600</f>
        <v>0</v>
      </c>
    </row>
    <row r="538" spans="1:31" ht="12.75">
      <c r="A538" s="30" t="s">
        <v>791</v>
      </c>
      <c r="B538" s="33" t="s">
        <v>792</v>
      </c>
      <c r="C538" s="18">
        <v>2889961</v>
      </c>
      <c r="D538" s="18">
        <v>2889961</v>
      </c>
      <c r="E538" s="18">
        <v>755419</v>
      </c>
      <c r="F538" s="18">
        <v>2971324</v>
      </c>
      <c r="G538" s="19">
        <v>679478</v>
      </c>
      <c r="X538">
        <v>716</v>
      </c>
      <c r="Z538" s="1" t="s">
        <v>791</v>
      </c>
      <c r="AA538" s="1" t="s">
        <v>513</v>
      </c>
      <c r="AB538" s="1" t="s">
        <v>789</v>
      </c>
      <c r="AC538" s="1" t="s">
        <v>1996</v>
      </c>
      <c r="AD538" s="1" t="s">
        <v>1997</v>
      </c>
      <c r="AE538">
        <f>AE539+AE549+AE553+AE556+AE557</f>
        <v>0</v>
      </c>
    </row>
    <row r="539" spans="1:31" ht="38.25" hidden="1">
      <c r="A539" s="30" t="s">
        <v>793</v>
      </c>
      <c r="B539" s="34" t="s">
        <v>794</v>
      </c>
      <c r="C539" s="18">
        <v>0</v>
      </c>
      <c r="D539" s="18">
        <v>0</v>
      </c>
      <c r="E539" s="18">
        <v>0</v>
      </c>
      <c r="F539" s="18">
        <v>0</v>
      </c>
      <c r="G539" s="19">
        <v>0</v>
      </c>
      <c r="X539">
        <v>717</v>
      </c>
      <c r="Y539" t="s">
        <v>331</v>
      </c>
      <c r="Z539" s="1" t="s">
        <v>793</v>
      </c>
      <c r="AA539" s="1" t="s">
        <v>513</v>
      </c>
      <c r="AB539" s="1" t="s">
        <v>791</v>
      </c>
      <c r="AC539" s="1" t="s">
        <v>1996</v>
      </c>
      <c r="AD539" s="1" t="s">
        <v>1997</v>
      </c>
      <c r="AE539">
        <f>AE540+AE541+AE542+AE543+AE544+AE545+AE546+AE547+AE548</f>
        <v>0</v>
      </c>
    </row>
    <row r="540" spans="1:30" ht="63.75" hidden="1">
      <c r="A540" s="30" t="s">
        <v>795</v>
      </c>
      <c r="B540" s="35" t="s">
        <v>796</v>
      </c>
      <c r="C540" s="18">
        <v>0</v>
      </c>
      <c r="D540" s="18">
        <v>0</v>
      </c>
      <c r="E540" s="18">
        <v>0</v>
      </c>
      <c r="F540" s="18">
        <v>0</v>
      </c>
      <c r="G540" s="19">
        <v>0</v>
      </c>
      <c r="X540">
        <v>718</v>
      </c>
      <c r="Y540" t="s">
        <v>331</v>
      </c>
      <c r="Z540" s="1" t="s">
        <v>795</v>
      </c>
      <c r="AA540" s="1" t="s">
        <v>513</v>
      </c>
      <c r="AB540" s="1" t="s">
        <v>793</v>
      </c>
      <c r="AC540" s="1" t="s">
        <v>1996</v>
      </c>
      <c r="AD540" s="1" t="s">
        <v>1997</v>
      </c>
    </row>
    <row r="541" spans="1:30" ht="63.75" hidden="1">
      <c r="A541" s="30" t="s">
        <v>797</v>
      </c>
      <c r="B541" s="35" t="s">
        <v>798</v>
      </c>
      <c r="C541" s="18">
        <v>0</v>
      </c>
      <c r="D541" s="18">
        <v>0</v>
      </c>
      <c r="E541" s="18">
        <v>0</v>
      </c>
      <c r="F541" s="18">
        <v>0</v>
      </c>
      <c r="G541" s="19">
        <v>0</v>
      </c>
      <c r="X541">
        <v>719</v>
      </c>
      <c r="Y541" t="s">
        <v>331</v>
      </c>
      <c r="Z541" s="1" t="s">
        <v>797</v>
      </c>
      <c r="AA541" s="1" t="s">
        <v>513</v>
      </c>
      <c r="AB541" s="1" t="s">
        <v>793</v>
      </c>
      <c r="AC541" s="1" t="s">
        <v>1996</v>
      </c>
      <c r="AD541" s="1" t="s">
        <v>1997</v>
      </c>
    </row>
    <row r="542" spans="1:30" ht="63.75" hidden="1">
      <c r="A542" s="30" t="s">
        <v>799</v>
      </c>
      <c r="B542" s="35" t="s">
        <v>800</v>
      </c>
      <c r="C542" s="18">
        <v>0</v>
      </c>
      <c r="D542" s="18">
        <v>0</v>
      </c>
      <c r="E542" s="18">
        <v>0</v>
      </c>
      <c r="F542" s="18">
        <v>0</v>
      </c>
      <c r="G542" s="19">
        <v>0</v>
      </c>
      <c r="X542">
        <v>720</v>
      </c>
      <c r="Y542" t="s">
        <v>331</v>
      </c>
      <c r="Z542" s="1" t="s">
        <v>799</v>
      </c>
      <c r="AA542" s="1" t="s">
        <v>513</v>
      </c>
      <c r="AB542" s="1" t="s">
        <v>793</v>
      </c>
      <c r="AC542" s="1" t="s">
        <v>1996</v>
      </c>
      <c r="AD542" s="1" t="s">
        <v>1997</v>
      </c>
    </row>
    <row r="543" spans="1:30" ht="63.75" hidden="1">
      <c r="A543" s="30" t="s">
        <v>801</v>
      </c>
      <c r="B543" s="35" t="s">
        <v>1243</v>
      </c>
      <c r="C543" s="18">
        <v>0</v>
      </c>
      <c r="D543" s="18">
        <v>0</v>
      </c>
      <c r="E543" s="18">
        <v>0</v>
      </c>
      <c r="F543" s="18">
        <v>0</v>
      </c>
      <c r="G543" s="19">
        <v>0</v>
      </c>
      <c r="X543">
        <v>721</v>
      </c>
      <c r="Y543" t="s">
        <v>331</v>
      </c>
      <c r="Z543" s="1" t="s">
        <v>801</v>
      </c>
      <c r="AA543" s="1" t="s">
        <v>513</v>
      </c>
      <c r="AB543" s="1" t="s">
        <v>793</v>
      </c>
      <c r="AC543" s="1" t="s">
        <v>1996</v>
      </c>
      <c r="AD543" s="1" t="s">
        <v>1997</v>
      </c>
    </row>
    <row r="544" spans="1:30" ht="76.5" hidden="1">
      <c r="A544" s="30" t="s">
        <v>802</v>
      </c>
      <c r="B544" s="35" t="s">
        <v>803</v>
      </c>
      <c r="C544" s="18">
        <v>0</v>
      </c>
      <c r="D544" s="18">
        <v>0</v>
      </c>
      <c r="E544" s="18">
        <v>0</v>
      </c>
      <c r="F544" s="18">
        <v>0</v>
      </c>
      <c r="G544" s="19">
        <v>0</v>
      </c>
      <c r="X544">
        <v>722</v>
      </c>
      <c r="Y544" t="s">
        <v>331</v>
      </c>
      <c r="Z544" s="1" t="s">
        <v>802</v>
      </c>
      <c r="AA544" s="1" t="s">
        <v>513</v>
      </c>
      <c r="AB544" s="1" t="s">
        <v>793</v>
      </c>
      <c r="AC544" s="1" t="s">
        <v>1996</v>
      </c>
      <c r="AD544" s="1" t="s">
        <v>1997</v>
      </c>
    </row>
    <row r="545" spans="1:30" ht="76.5" hidden="1">
      <c r="A545" s="30" t="s">
        <v>804</v>
      </c>
      <c r="B545" s="35" t="s">
        <v>1244</v>
      </c>
      <c r="C545" s="18">
        <v>0</v>
      </c>
      <c r="D545" s="18">
        <v>0</v>
      </c>
      <c r="E545" s="18">
        <v>0</v>
      </c>
      <c r="F545" s="18">
        <v>0</v>
      </c>
      <c r="G545" s="19">
        <v>0</v>
      </c>
      <c r="X545">
        <v>723</v>
      </c>
      <c r="Y545" t="s">
        <v>331</v>
      </c>
      <c r="Z545" s="1" t="s">
        <v>804</v>
      </c>
      <c r="AA545" s="1" t="s">
        <v>513</v>
      </c>
      <c r="AB545" s="1" t="s">
        <v>793</v>
      </c>
      <c r="AC545" s="1" t="s">
        <v>1996</v>
      </c>
      <c r="AD545" s="1" t="s">
        <v>1997</v>
      </c>
    </row>
    <row r="546" spans="1:30" ht="76.5" hidden="1">
      <c r="A546" s="30" t="s">
        <v>805</v>
      </c>
      <c r="B546" s="35" t="s">
        <v>806</v>
      </c>
      <c r="C546" s="18">
        <v>0</v>
      </c>
      <c r="D546" s="18">
        <v>0</v>
      </c>
      <c r="E546" s="18">
        <v>0</v>
      </c>
      <c r="F546" s="18">
        <v>0</v>
      </c>
      <c r="G546" s="19">
        <v>0</v>
      </c>
      <c r="X546">
        <v>724</v>
      </c>
      <c r="Y546" t="s">
        <v>331</v>
      </c>
      <c r="Z546" s="1" t="s">
        <v>805</v>
      </c>
      <c r="AA546" s="1" t="s">
        <v>513</v>
      </c>
      <c r="AB546" s="1" t="s">
        <v>793</v>
      </c>
      <c r="AC546" s="1" t="s">
        <v>1996</v>
      </c>
      <c r="AD546" s="1" t="s">
        <v>1997</v>
      </c>
    </row>
    <row r="547" spans="1:30" ht="76.5" hidden="1">
      <c r="A547" s="30" t="s">
        <v>807</v>
      </c>
      <c r="B547" s="35" t="s">
        <v>1245</v>
      </c>
      <c r="C547" s="18">
        <v>0</v>
      </c>
      <c r="D547" s="18">
        <v>0</v>
      </c>
      <c r="E547" s="18">
        <v>0</v>
      </c>
      <c r="F547" s="18">
        <v>0</v>
      </c>
      <c r="G547" s="19">
        <v>0</v>
      </c>
      <c r="X547">
        <v>725</v>
      </c>
      <c r="Y547" t="s">
        <v>331</v>
      </c>
      <c r="Z547" s="1" t="s">
        <v>807</v>
      </c>
      <c r="AA547" s="1" t="s">
        <v>513</v>
      </c>
      <c r="AB547" s="1" t="s">
        <v>793</v>
      </c>
      <c r="AC547" s="1" t="s">
        <v>1996</v>
      </c>
      <c r="AD547" s="1" t="s">
        <v>1997</v>
      </c>
    </row>
    <row r="548" spans="1:30" ht="63.75" hidden="1">
      <c r="A548" s="30" t="s">
        <v>808</v>
      </c>
      <c r="B548" s="35" t="s">
        <v>809</v>
      </c>
      <c r="C548" s="18">
        <v>0</v>
      </c>
      <c r="D548" s="18">
        <v>0</v>
      </c>
      <c r="E548" s="18">
        <v>0</v>
      </c>
      <c r="F548" s="18">
        <v>0</v>
      </c>
      <c r="G548" s="19">
        <v>0</v>
      </c>
      <c r="X548">
        <v>726</v>
      </c>
      <c r="Y548" t="s">
        <v>331</v>
      </c>
      <c r="Z548" s="1" t="s">
        <v>808</v>
      </c>
      <c r="AA548" s="1" t="s">
        <v>513</v>
      </c>
      <c r="AB548" s="1" t="s">
        <v>793</v>
      </c>
      <c r="AC548" s="1" t="s">
        <v>1996</v>
      </c>
      <c r="AD548" s="1" t="s">
        <v>1997</v>
      </c>
    </row>
    <row r="549" spans="1:31" ht="12.75" hidden="1">
      <c r="A549" s="30" t="s">
        <v>810</v>
      </c>
      <c r="B549" s="34" t="s">
        <v>811</v>
      </c>
      <c r="C549" s="18">
        <v>0</v>
      </c>
      <c r="D549" s="18">
        <v>0</v>
      </c>
      <c r="E549" s="18">
        <v>0</v>
      </c>
      <c r="F549" s="18">
        <v>0</v>
      </c>
      <c r="G549" s="19">
        <v>0</v>
      </c>
      <c r="X549">
        <v>727</v>
      </c>
      <c r="Y549" t="s">
        <v>331</v>
      </c>
      <c r="Z549" s="1" t="s">
        <v>810</v>
      </c>
      <c r="AA549" s="1" t="s">
        <v>513</v>
      </c>
      <c r="AB549" s="1" t="s">
        <v>791</v>
      </c>
      <c r="AC549" s="1" t="s">
        <v>1996</v>
      </c>
      <c r="AD549" s="1" t="s">
        <v>1997</v>
      </c>
      <c r="AE549">
        <f>AE550+AE551+AE552</f>
        <v>0</v>
      </c>
    </row>
    <row r="550" spans="1:30" ht="25.5" hidden="1">
      <c r="A550" s="30" t="s">
        <v>812</v>
      </c>
      <c r="B550" s="35" t="s">
        <v>813</v>
      </c>
      <c r="C550" s="18">
        <v>0</v>
      </c>
      <c r="D550" s="18">
        <v>0</v>
      </c>
      <c r="E550" s="18">
        <v>0</v>
      </c>
      <c r="F550" s="18">
        <v>0</v>
      </c>
      <c r="G550" s="19">
        <v>0</v>
      </c>
      <c r="X550">
        <v>728</v>
      </c>
      <c r="Y550" t="s">
        <v>331</v>
      </c>
      <c r="Z550" s="1" t="s">
        <v>812</v>
      </c>
      <c r="AA550" s="1" t="s">
        <v>513</v>
      </c>
      <c r="AB550" s="1" t="s">
        <v>810</v>
      </c>
      <c r="AC550" s="1" t="s">
        <v>1996</v>
      </c>
      <c r="AD550" s="1" t="s">
        <v>1997</v>
      </c>
    </row>
    <row r="551" spans="1:30" ht="25.5" hidden="1">
      <c r="A551" s="30" t="s">
        <v>814</v>
      </c>
      <c r="B551" s="35" t="s">
        <v>548</v>
      </c>
      <c r="C551" s="18">
        <v>0</v>
      </c>
      <c r="D551" s="18">
        <v>0</v>
      </c>
      <c r="E551" s="18">
        <v>0</v>
      </c>
      <c r="F551" s="18">
        <v>0</v>
      </c>
      <c r="G551" s="19">
        <v>0</v>
      </c>
      <c r="X551">
        <v>729</v>
      </c>
      <c r="Y551" t="s">
        <v>331</v>
      </c>
      <c r="Z551" s="1" t="s">
        <v>814</v>
      </c>
      <c r="AA551" s="1" t="s">
        <v>513</v>
      </c>
      <c r="AB551" s="1" t="s">
        <v>810</v>
      </c>
      <c r="AC551" s="1" t="s">
        <v>1996</v>
      </c>
      <c r="AD551" s="1" t="s">
        <v>1997</v>
      </c>
    </row>
    <row r="552" spans="1:30" ht="25.5" hidden="1">
      <c r="A552" s="30" t="s">
        <v>549</v>
      </c>
      <c r="B552" s="35" t="s">
        <v>550</v>
      </c>
      <c r="C552" s="18">
        <v>0</v>
      </c>
      <c r="D552" s="18">
        <v>0</v>
      </c>
      <c r="E552" s="18">
        <v>0</v>
      </c>
      <c r="F552" s="18">
        <v>0</v>
      </c>
      <c r="G552" s="19">
        <v>0</v>
      </c>
      <c r="X552">
        <v>730</v>
      </c>
      <c r="Y552" t="s">
        <v>331</v>
      </c>
      <c r="Z552" s="1" t="s">
        <v>549</v>
      </c>
      <c r="AA552" s="1" t="s">
        <v>513</v>
      </c>
      <c r="AB552" s="1" t="s">
        <v>810</v>
      </c>
      <c r="AC552" s="1" t="s">
        <v>1996</v>
      </c>
      <c r="AD552" s="1" t="s">
        <v>1997</v>
      </c>
    </row>
    <row r="553" spans="1:31" ht="38.25" hidden="1">
      <c r="A553" s="30" t="s">
        <v>551</v>
      </c>
      <c r="B553" s="34" t="s">
        <v>552</v>
      </c>
      <c r="C553" s="18">
        <v>0</v>
      </c>
      <c r="D553" s="18">
        <v>0</v>
      </c>
      <c r="E553" s="18">
        <v>0</v>
      </c>
      <c r="F553" s="18">
        <v>0</v>
      </c>
      <c r="G553" s="19">
        <v>0</v>
      </c>
      <c r="X553">
        <v>731</v>
      </c>
      <c r="Y553" t="s">
        <v>331</v>
      </c>
      <c r="Z553" s="1" t="s">
        <v>551</v>
      </c>
      <c r="AA553" s="1" t="s">
        <v>513</v>
      </c>
      <c r="AB553" s="1" t="s">
        <v>791</v>
      </c>
      <c r="AC553" s="1" t="s">
        <v>1996</v>
      </c>
      <c r="AD553" s="1" t="s">
        <v>1997</v>
      </c>
      <c r="AE553">
        <f>AE554+AE555</f>
        <v>0</v>
      </c>
    </row>
    <row r="554" spans="1:30" ht="51" hidden="1">
      <c r="A554" s="30" t="s">
        <v>553</v>
      </c>
      <c r="B554" s="35" t="s">
        <v>554</v>
      </c>
      <c r="C554" s="18">
        <v>0</v>
      </c>
      <c r="D554" s="18">
        <v>0</v>
      </c>
      <c r="E554" s="18">
        <v>0</v>
      </c>
      <c r="F554" s="18">
        <v>0</v>
      </c>
      <c r="G554" s="19">
        <v>0</v>
      </c>
      <c r="X554">
        <v>732</v>
      </c>
      <c r="Y554" t="s">
        <v>331</v>
      </c>
      <c r="Z554" s="1" t="s">
        <v>553</v>
      </c>
      <c r="AA554" s="1" t="s">
        <v>513</v>
      </c>
      <c r="AB554" s="1" t="s">
        <v>551</v>
      </c>
      <c r="AC554" s="1" t="s">
        <v>1996</v>
      </c>
      <c r="AD554" s="1" t="s">
        <v>1997</v>
      </c>
    </row>
    <row r="555" spans="1:30" ht="63.75" hidden="1">
      <c r="A555" s="30" t="s">
        <v>555</v>
      </c>
      <c r="B555" s="35" t="s">
        <v>556</v>
      </c>
      <c r="C555" s="18">
        <v>0</v>
      </c>
      <c r="D555" s="18">
        <v>0</v>
      </c>
      <c r="E555" s="18">
        <v>0</v>
      </c>
      <c r="F555" s="18">
        <v>0</v>
      </c>
      <c r="G555" s="19">
        <v>0</v>
      </c>
      <c r="X555">
        <v>733</v>
      </c>
      <c r="Y555" t="s">
        <v>331</v>
      </c>
      <c r="Z555" s="1" t="s">
        <v>555</v>
      </c>
      <c r="AA555" s="1" t="s">
        <v>513</v>
      </c>
      <c r="AB555" s="1" t="s">
        <v>551</v>
      </c>
      <c r="AC555" s="1" t="s">
        <v>1998</v>
      </c>
      <c r="AD555" s="1" t="s">
        <v>1997</v>
      </c>
    </row>
    <row r="556" spans="1:30" ht="25.5" hidden="1">
      <c r="A556" s="30" t="s">
        <v>557</v>
      </c>
      <c r="B556" s="34" t="s">
        <v>558</v>
      </c>
      <c r="C556" s="18">
        <v>0</v>
      </c>
      <c r="D556" s="18">
        <v>0</v>
      </c>
      <c r="E556" s="18">
        <v>0</v>
      </c>
      <c r="F556" s="18">
        <v>0</v>
      </c>
      <c r="G556" s="19">
        <v>0</v>
      </c>
      <c r="X556">
        <v>734</v>
      </c>
      <c r="Y556" t="s">
        <v>331</v>
      </c>
      <c r="Z556" s="1" t="s">
        <v>557</v>
      </c>
      <c r="AA556" s="1" t="s">
        <v>513</v>
      </c>
      <c r="AB556" s="1" t="s">
        <v>791</v>
      </c>
      <c r="AC556" s="1" t="s">
        <v>1998</v>
      </c>
      <c r="AD556" s="1" t="s">
        <v>1997</v>
      </c>
    </row>
    <row r="557" spans="1:31" ht="38.25">
      <c r="A557" s="30" t="s">
        <v>559</v>
      </c>
      <c r="B557" s="34" t="s">
        <v>560</v>
      </c>
      <c r="C557" s="18">
        <v>2889961</v>
      </c>
      <c r="D557" s="18">
        <v>2889961</v>
      </c>
      <c r="E557" s="18">
        <v>755419</v>
      </c>
      <c r="F557" s="18">
        <v>2971324</v>
      </c>
      <c r="G557" s="19">
        <v>679478</v>
      </c>
      <c r="X557">
        <v>735</v>
      </c>
      <c r="Z557" s="1" t="s">
        <v>559</v>
      </c>
      <c r="AA557" s="1" t="s">
        <v>513</v>
      </c>
      <c r="AB557" s="1" t="s">
        <v>791</v>
      </c>
      <c r="AC557" s="1" t="s">
        <v>1998</v>
      </c>
      <c r="AD557" s="1" t="s">
        <v>1997</v>
      </c>
      <c r="AE557">
        <f>AE558+AE559</f>
        <v>0</v>
      </c>
    </row>
    <row r="558" spans="1:30" ht="76.5">
      <c r="A558" s="30" t="s">
        <v>561</v>
      </c>
      <c r="B558" s="35" t="s">
        <v>562</v>
      </c>
      <c r="C558" s="18">
        <v>747788</v>
      </c>
      <c r="D558" s="18">
        <v>747788</v>
      </c>
      <c r="E558" s="18">
        <v>725419</v>
      </c>
      <c r="F558" s="18">
        <v>827553</v>
      </c>
      <c r="G558" s="19">
        <v>679478</v>
      </c>
      <c r="X558">
        <v>736</v>
      </c>
      <c r="Z558" s="1" t="s">
        <v>561</v>
      </c>
      <c r="AA558" s="1" t="s">
        <v>513</v>
      </c>
      <c r="AB558" s="1" t="s">
        <v>559</v>
      </c>
      <c r="AC558" s="1" t="s">
        <v>1998</v>
      </c>
      <c r="AD558" s="1" t="s">
        <v>1997</v>
      </c>
    </row>
    <row r="559" spans="1:30" ht="51">
      <c r="A559" s="30" t="s">
        <v>563</v>
      </c>
      <c r="B559" s="35" t="s">
        <v>564</v>
      </c>
      <c r="C559" s="18">
        <v>2142173</v>
      </c>
      <c r="D559" s="18">
        <v>2142173</v>
      </c>
      <c r="E559" s="18">
        <v>30000</v>
      </c>
      <c r="F559" s="18">
        <v>2143771</v>
      </c>
      <c r="G559" s="19">
        <v>0</v>
      </c>
      <c r="X559">
        <v>737</v>
      </c>
      <c r="Z559" s="1" t="s">
        <v>563</v>
      </c>
      <c r="AA559" s="1" t="s">
        <v>513</v>
      </c>
      <c r="AB559" s="1" t="s">
        <v>559</v>
      </c>
      <c r="AC559" s="1" t="s">
        <v>1998</v>
      </c>
      <c r="AD559" s="1" t="s">
        <v>1997</v>
      </c>
    </row>
    <row r="560" spans="1:31" ht="25.5" hidden="1">
      <c r="A560" s="30" t="s">
        <v>565</v>
      </c>
      <c r="B560" s="33" t="s">
        <v>566</v>
      </c>
      <c r="C560" s="18">
        <v>0</v>
      </c>
      <c r="D560" s="18">
        <v>0</v>
      </c>
      <c r="E560" s="18">
        <v>0</v>
      </c>
      <c r="F560" s="18">
        <v>0</v>
      </c>
      <c r="G560" s="19">
        <v>0</v>
      </c>
      <c r="X560">
        <v>738</v>
      </c>
      <c r="Y560" t="s">
        <v>331</v>
      </c>
      <c r="Z560" s="1" t="s">
        <v>565</v>
      </c>
      <c r="AA560" s="1" t="s">
        <v>513</v>
      </c>
      <c r="AB560" s="1" t="s">
        <v>789</v>
      </c>
      <c r="AC560" s="1" t="s">
        <v>1996</v>
      </c>
      <c r="AD560" s="1" t="s">
        <v>1997</v>
      </c>
      <c r="AE560">
        <f>AE561</f>
        <v>0</v>
      </c>
    </row>
    <row r="561" spans="1:31" ht="25.5" hidden="1">
      <c r="A561" s="30" t="s">
        <v>567</v>
      </c>
      <c r="B561" s="34" t="s">
        <v>568</v>
      </c>
      <c r="C561" s="18">
        <v>0</v>
      </c>
      <c r="D561" s="18">
        <v>0</v>
      </c>
      <c r="E561" s="18">
        <v>0</v>
      </c>
      <c r="F561" s="18">
        <v>0</v>
      </c>
      <c r="G561" s="19">
        <v>0</v>
      </c>
      <c r="X561">
        <v>739</v>
      </c>
      <c r="Y561" t="s">
        <v>331</v>
      </c>
      <c r="Z561" s="1" t="s">
        <v>567</v>
      </c>
      <c r="AA561" s="1" t="s">
        <v>513</v>
      </c>
      <c r="AB561" s="1" t="s">
        <v>565</v>
      </c>
      <c r="AC561" s="1" t="s">
        <v>1998</v>
      </c>
      <c r="AD561" s="1" t="s">
        <v>1997</v>
      </c>
      <c r="AE561">
        <f>AE562+AE563+AE564+AE565+AE566+AE567+AE568</f>
        <v>0</v>
      </c>
    </row>
    <row r="562" spans="1:30" ht="63.75" hidden="1">
      <c r="A562" s="30" t="s">
        <v>569</v>
      </c>
      <c r="B562" s="35" t="s">
        <v>570</v>
      </c>
      <c r="C562" s="18">
        <v>0</v>
      </c>
      <c r="D562" s="18">
        <v>0</v>
      </c>
      <c r="E562" s="18">
        <v>0</v>
      </c>
      <c r="F562" s="18">
        <v>0</v>
      </c>
      <c r="G562" s="19">
        <v>0</v>
      </c>
      <c r="X562">
        <v>740</v>
      </c>
      <c r="Y562" t="s">
        <v>331</v>
      </c>
      <c r="Z562" s="1" t="s">
        <v>569</v>
      </c>
      <c r="AA562" s="1" t="s">
        <v>513</v>
      </c>
      <c r="AB562" s="1" t="s">
        <v>567</v>
      </c>
      <c r="AC562" s="1" t="s">
        <v>1996</v>
      </c>
      <c r="AD562" s="1" t="s">
        <v>1997</v>
      </c>
    </row>
    <row r="563" spans="1:30" ht="38.25" hidden="1">
      <c r="A563" s="30" t="s">
        <v>571</v>
      </c>
      <c r="B563" s="35" t="s">
        <v>572</v>
      </c>
      <c r="C563" s="18">
        <v>0</v>
      </c>
      <c r="D563" s="18">
        <v>0</v>
      </c>
      <c r="E563" s="18">
        <v>0</v>
      </c>
      <c r="F563" s="18">
        <v>0</v>
      </c>
      <c r="G563" s="19">
        <v>0</v>
      </c>
      <c r="X563">
        <v>741</v>
      </c>
      <c r="Y563" t="s">
        <v>331</v>
      </c>
      <c r="Z563" s="1" t="s">
        <v>571</v>
      </c>
      <c r="AA563" s="1" t="s">
        <v>513</v>
      </c>
      <c r="AB563" s="1" t="s">
        <v>567</v>
      </c>
      <c r="AC563" s="1" t="s">
        <v>1996</v>
      </c>
      <c r="AD563" s="1" t="s">
        <v>1997</v>
      </c>
    </row>
    <row r="564" spans="1:30" ht="25.5" hidden="1">
      <c r="A564" s="30" t="s">
        <v>573</v>
      </c>
      <c r="B564" s="35" t="s">
        <v>574</v>
      </c>
      <c r="C564" s="18">
        <v>0</v>
      </c>
      <c r="D564" s="18">
        <v>0</v>
      </c>
      <c r="E564" s="18">
        <v>0</v>
      </c>
      <c r="F564" s="18">
        <v>0</v>
      </c>
      <c r="G564" s="19">
        <v>0</v>
      </c>
      <c r="X564">
        <v>742</v>
      </c>
      <c r="Y564" t="s">
        <v>331</v>
      </c>
      <c r="Z564" s="1" t="s">
        <v>573</v>
      </c>
      <c r="AA564" s="1" t="s">
        <v>513</v>
      </c>
      <c r="AB564" s="1" t="s">
        <v>567</v>
      </c>
      <c r="AC564" s="1" t="s">
        <v>1996</v>
      </c>
      <c r="AD564" s="1" t="s">
        <v>1997</v>
      </c>
    </row>
    <row r="565" spans="1:30" ht="25.5" hidden="1">
      <c r="A565" s="30" t="s">
        <v>575</v>
      </c>
      <c r="B565" s="35" t="s">
        <v>576</v>
      </c>
      <c r="C565" s="18">
        <v>0</v>
      </c>
      <c r="D565" s="18">
        <v>0</v>
      </c>
      <c r="E565" s="18">
        <v>0</v>
      </c>
      <c r="F565" s="18">
        <v>0</v>
      </c>
      <c r="G565" s="19">
        <v>0</v>
      </c>
      <c r="X565">
        <v>743</v>
      </c>
      <c r="Y565" t="s">
        <v>331</v>
      </c>
      <c r="Z565" s="1" t="s">
        <v>575</v>
      </c>
      <c r="AA565" s="1" t="s">
        <v>513</v>
      </c>
      <c r="AB565" s="1" t="s">
        <v>567</v>
      </c>
      <c r="AC565" s="1" t="s">
        <v>1996</v>
      </c>
      <c r="AD565" s="1" t="s">
        <v>1997</v>
      </c>
    </row>
    <row r="566" spans="1:30" ht="25.5" hidden="1">
      <c r="A566" s="30" t="s">
        <v>577</v>
      </c>
      <c r="B566" s="35" t="s">
        <v>578</v>
      </c>
      <c r="C566" s="18">
        <v>0</v>
      </c>
      <c r="D566" s="18">
        <v>0</v>
      </c>
      <c r="E566" s="18">
        <v>0</v>
      </c>
      <c r="F566" s="18">
        <v>0</v>
      </c>
      <c r="G566" s="19">
        <v>0</v>
      </c>
      <c r="X566">
        <v>744</v>
      </c>
      <c r="Y566" t="s">
        <v>331</v>
      </c>
      <c r="Z566" s="1" t="s">
        <v>577</v>
      </c>
      <c r="AA566" s="1" t="s">
        <v>513</v>
      </c>
      <c r="AB566" s="1" t="s">
        <v>567</v>
      </c>
      <c r="AC566" s="1" t="s">
        <v>1996</v>
      </c>
      <c r="AD566" s="1" t="s">
        <v>1997</v>
      </c>
    </row>
    <row r="567" spans="1:30" ht="25.5" hidden="1">
      <c r="A567" s="30" t="s">
        <v>579</v>
      </c>
      <c r="B567" s="35" t="s">
        <v>580</v>
      </c>
      <c r="C567" s="18">
        <v>0</v>
      </c>
      <c r="D567" s="18">
        <v>0</v>
      </c>
      <c r="E567" s="18">
        <v>0</v>
      </c>
      <c r="F567" s="18">
        <v>0</v>
      </c>
      <c r="G567" s="19">
        <v>0</v>
      </c>
      <c r="X567">
        <v>745</v>
      </c>
      <c r="Y567" t="s">
        <v>331</v>
      </c>
      <c r="Z567" s="1" t="s">
        <v>579</v>
      </c>
      <c r="AA567" s="1" t="s">
        <v>513</v>
      </c>
      <c r="AB567" s="1" t="s">
        <v>567</v>
      </c>
      <c r="AC567" s="1" t="s">
        <v>1996</v>
      </c>
      <c r="AD567" s="1" t="s">
        <v>1997</v>
      </c>
    </row>
    <row r="568" spans="1:30" ht="12.75" hidden="1">
      <c r="A568" s="30" t="s">
        <v>581</v>
      </c>
      <c r="B568" s="35" t="s">
        <v>582</v>
      </c>
      <c r="C568" s="18">
        <v>0</v>
      </c>
      <c r="D568" s="18">
        <v>0</v>
      </c>
      <c r="E568" s="18">
        <v>0</v>
      </c>
      <c r="F568" s="18">
        <v>0</v>
      </c>
      <c r="G568" s="19">
        <v>0</v>
      </c>
      <c r="X568">
        <v>746</v>
      </c>
      <c r="Y568" t="s">
        <v>331</v>
      </c>
      <c r="Z568" s="1" t="s">
        <v>581</v>
      </c>
      <c r="AA568" s="1" t="s">
        <v>513</v>
      </c>
      <c r="AB568" s="1" t="s">
        <v>567</v>
      </c>
      <c r="AC568" s="1" t="s">
        <v>1999</v>
      </c>
      <c r="AD568" s="1" t="s">
        <v>1997</v>
      </c>
    </row>
    <row r="569" spans="1:30" ht="25.5" hidden="1">
      <c r="A569" s="30" t="s">
        <v>583</v>
      </c>
      <c r="B569" s="33" t="s">
        <v>584</v>
      </c>
      <c r="C569" s="18">
        <v>0</v>
      </c>
      <c r="D569" s="18">
        <v>0</v>
      </c>
      <c r="E569" s="18">
        <v>0</v>
      </c>
      <c r="F569" s="18">
        <v>0</v>
      </c>
      <c r="G569" s="19">
        <v>0</v>
      </c>
      <c r="X569">
        <v>747</v>
      </c>
      <c r="Y569" t="s">
        <v>331</v>
      </c>
      <c r="Z569" s="1" t="s">
        <v>583</v>
      </c>
      <c r="AA569" s="1" t="s">
        <v>513</v>
      </c>
      <c r="AB569" s="1" t="s">
        <v>789</v>
      </c>
      <c r="AC569" s="1" t="s">
        <v>1998</v>
      </c>
      <c r="AD569" s="1" t="s">
        <v>1997</v>
      </c>
    </row>
    <row r="570" spans="1:30" ht="25.5" hidden="1">
      <c r="A570" s="30" t="s">
        <v>585</v>
      </c>
      <c r="B570" s="33" t="s">
        <v>586</v>
      </c>
      <c r="C570" s="18">
        <v>0</v>
      </c>
      <c r="D570" s="18">
        <v>0</v>
      </c>
      <c r="E570" s="18">
        <v>0</v>
      </c>
      <c r="F570" s="18">
        <v>0</v>
      </c>
      <c r="G570" s="19">
        <v>0</v>
      </c>
      <c r="X570">
        <v>748</v>
      </c>
      <c r="Y570" t="s">
        <v>331</v>
      </c>
      <c r="Z570" s="1" t="s">
        <v>585</v>
      </c>
      <c r="AA570" s="1" t="s">
        <v>513</v>
      </c>
      <c r="AB570" s="1" t="s">
        <v>789</v>
      </c>
      <c r="AC570" s="1" t="s">
        <v>1996</v>
      </c>
      <c r="AD570" s="1" t="s">
        <v>1997</v>
      </c>
    </row>
    <row r="571" spans="1:31" ht="12.75" hidden="1">
      <c r="A571" s="30" t="s">
        <v>587</v>
      </c>
      <c r="B571" s="33" t="s">
        <v>588</v>
      </c>
      <c r="C571" s="18">
        <v>0</v>
      </c>
      <c r="D571" s="18">
        <v>0</v>
      </c>
      <c r="E571" s="18">
        <v>0</v>
      </c>
      <c r="F571" s="18">
        <v>0</v>
      </c>
      <c r="G571" s="19">
        <v>0</v>
      </c>
      <c r="X571">
        <v>749</v>
      </c>
      <c r="Y571" t="s">
        <v>331</v>
      </c>
      <c r="Z571" s="1" t="s">
        <v>587</v>
      </c>
      <c r="AA571" s="1" t="s">
        <v>513</v>
      </c>
      <c r="AB571" s="1" t="s">
        <v>789</v>
      </c>
      <c r="AC571" s="1" t="s">
        <v>1996</v>
      </c>
      <c r="AD571" s="1" t="s">
        <v>1997</v>
      </c>
      <c r="AE571">
        <f>AE572+AE582</f>
        <v>0</v>
      </c>
    </row>
    <row r="572" spans="1:31" ht="25.5" hidden="1">
      <c r="A572" s="30" t="s">
        <v>589</v>
      </c>
      <c r="B572" s="34" t="s">
        <v>590</v>
      </c>
      <c r="C572" s="18">
        <v>0</v>
      </c>
      <c r="D572" s="18">
        <v>0</v>
      </c>
      <c r="E572" s="18">
        <v>0</v>
      </c>
      <c r="F572" s="18">
        <v>0</v>
      </c>
      <c r="G572" s="19">
        <v>0</v>
      </c>
      <c r="X572">
        <v>750</v>
      </c>
      <c r="Y572" t="s">
        <v>331</v>
      </c>
      <c r="Z572" s="1" t="s">
        <v>589</v>
      </c>
      <c r="AA572" s="1" t="s">
        <v>513</v>
      </c>
      <c r="AB572" s="1" t="s">
        <v>587</v>
      </c>
      <c r="AC572" s="1" t="s">
        <v>1996</v>
      </c>
      <c r="AD572" s="1" t="s">
        <v>1997</v>
      </c>
      <c r="AE572">
        <f>AE573+AE574+AE575+AE576+AE577+AE578+AE579+AE580+AE581</f>
        <v>0</v>
      </c>
    </row>
    <row r="573" spans="1:30" ht="25.5" hidden="1">
      <c r="A573" s="30" t="s">
        <v>591</v>
      </c>
      <c r="B573" s="35" t="s">
        <v>592</v>
      </c>
      <c r="C573" s="18">
        <v>0</v>
      </c>
      <c r="D573" s="18">
        <v>0</v>
      </c>
      <c r="E573" s="18">
        <v>0</v>
      </c>
      <c r="F573" s="18">
        <v>0</v>
      </c>
      <c r="G573" s="19">
        <v>0</v>
      </c>
      <c r="X573">
        <v>751</v>
      </c>
      <c r="Y573" t="s">
        <v>331</v>
      </c>
      <c r="Z573" s="1" t="s">
        <v>591</v>
      </c>
      <c r="AA573" s="1" t="s">
        <v>513</v>
      </c>
      <c r="AB573" s="1" t="s">
        <v>589</v>
      </c>
      <c r="AC573" s="1" t="s">
        <v>1996</v>
      </c>
      <c r="AD573" s="1" t="s">
        <v>1997</v>
      </c>
    </row>
    <row r="574" spans="1:30" ht="25.5" hidden="1">
      <c r="A574" s="30" t="s">
        <v>593</v>
      </c>
      <c r="B574" s="35" t="s">
        <v>594</v>
      </c>
      <c r="C574" s="18">
        <v>0</v>
      </c>
      <c r="D574" s="18">
        <v>0</v>
      </c>
      <c r="E574" s="18">
        <v>0</v>
      </c>
      <c r="F574" s="18">
        <v>0</v>
      </c>
      <c r="G574" s="19">
        <v>0</v>
      </c>
      <c r="X574">
        <v>752</v>
      </c>
      <c r="Y574" t="s">
        <v>331</v>
      </c>
      <c r="Z574" s="1" t="s">
        <v>593</v>
      </c>
      <c r="AA574" s="1" t="s">
        <v>513</v>
      </c>
      <c r="AB574" s="1" t="s">
        <v>589</v>
      </c>
      <c r="AC574" s="1" t="s">
        <v>1996</v>
      </c>
      <c r="AD574" s="1" t="s">
        <v>1997</v>
      </c>
    </row>
    <row r="575" spans="1:30" ht="38.25" hidden="1">
      <c r="A575" s="30" t="s">
        <v>595</v>
      </c>
      <c r="B575" s="35" t="s">
        <v>596</v>
      </c>
      <c r="C575" s="18">
        <v>0</v>
      </c>
      <c r="D575" s="18">
        <v>0</v>
      </c>
      <c r="E575" s="18">
        <v>0</v>
      </c>
      <c r="F575" s="18">
        <v>0</v>
      </c>
      <c r="G575" s="19">
        <v>0</v>
      </c>
      <c r="X575">
        <v>753</v>
      </c>
      <c r="Y575" t="s">
        <v>331</v>
      </c>
      <c r="Z575" s="1" t="s">
        <v>595</v>
      </c>
      <c r="AA575" s="1" t="s">
        <v>513</v>
      </c>
      <c r="AB575" s="1" t="s">
        <v>589</v>
      </c>
      <c r="AC575" s="1" t="s">
        <v>1996</v>
      </c>
      <c r="AD575" s="1" t="s">
        <v>1997</v>
      </c>
    </row>
    <row r="576" spans="1:30" ht="38.25" hidden="1">
      <c r="A576" s="30" t="s">
        <v>597</v>
      </c>
      <c r="B576" s="35" t="s">
        <v>598</v>
      </c>
      <c r="C576" s="18">
        <v>0</v>
      </c>
      <c r="D576" s="18">
        <v>0</v>
      </c>
      <c r="E576" s="18">
        <v>0</v>
      </c>
      <c r="F576" s="18">
        <v>0</v>
      </c>
      <c r="G576" s="19">
        <v>0</v>
      </c>
      <c r="X576">
        <v>754</v>
      </c>
      <c r="Y576" t="s">
        <v>331</v>
      </c>
      <c r="Z576" s="1" t="s">
        <v>597</v>
      </c>
      <c r="AA576" s="1" t="s">
        <v>513</v>
      </c>
      <c r="AB576" s="1" t="s">
        <v>589</v>
      </c>
      <c r="AC576" s="1" t="s">
        <v>1996</v>
      </c>
      <c r="AD576" s="1" t="s">
        <v>1997</v>
      </c>
    </row>
    <row r="577" spans="1:30" ht="38.25" hidden="1">
      <c r="A577" s="30" t="s">
        <v>599</v>
      </c>
      <c r="B577" s="35" t="s">
        <v>600</v>
      </c>
      <c r="C577" s="18">
        <v>0</v>
      </c>
      <c r="D577" s="18">
        <v>0</v>
      </c>
      <c r="E577" s="18">
        <v>0</v>
      </c>
      <c r="F577" s="18">
        <v>0</v>
      </c>
      <c r="G577" s="19">
        <v>0</v>
      </c>
      <c r="X577">
        <v>755</v>
      </c>
      <c r="Y577" t="s">
        <v>331</v>
      </c>
      <c r="Z577" s="1" t="s">
        <v>599</v>
      </c>
      <c r="AA577" s="1" t="s">
        <v>513</v>
      </c>
      <c r="AB577" s="1" t="s">
        <v>589</v>
      </c>
      <c r="AC577" s="1" t="s">
        <v>1996</v>
      </c>
      <c r="AD577" s="1" t="s">
        <v>1997</v>
      </c>
    </row>
    <row r="578" spans="1:30" ht="38.25" hidden="1">
      <c r="A578" s="30" t="s">
        <v>601</v>
      </c>
      <c r="B578" s="35" t="s">
        <v>602</v>
      </c>
      <c r="C578" s="18">
        <v>0</v>
      </c>
      <c r="D578" s="18">
        <v>0</v>
      </c>
      <c r="E578" s="18">
        <v>0</v>
      </c>
      <c r="F578" s="18">
        <v>0</v>
      </c>
      <c r="G578" s="19">
        <v>0</v>
      </c>
      <c r="X578">
        <v>756</v>
      </c>
      <c r="Y578" t="s">
        <v>331</v>
      </c>
      <c r="Z578" s="1" t="s">
        <v>601</v>
      </c>
      <c r="AA578" s="1" t="s">
        <v>513</v>
      </c>
      <c r="AB578" s="1" t="s">
        <v>589</v>
      </c>
      <c r="AC578" s="1" t="s">
        <v>1996</v>
      </c>
      <c r="AD578" s="1" t="s">
        <v>1997</v>
      </c>
    </row>
    <row r="579" spans="1:30" ht="38.25" hidden="1">
      <c r="A579" s="30" t="s">
        <v>603</v>
      </c>
      <c r="B579" s="35" t="s">
        <v>604</v>
      </c>
      <c r="C579" s="18">
        <v>0</v>
      </c>
      <c r="D579" s="18">
        <v>0</v>
      </c>
      <c r="E579" s="18">
        <v>0</v>
      </c>
      <c r="F579" s="18">
        <v>0</v>
      </c>
      <c r="G579" s="19">
        <v>0</v>
      </c>
      <c r="X579">
        <v>757</v>
      </c>
      <c r="Y579" t="s">
        <v>331</v>
      </c>
      <c r="Z579" s="1" t="s">
        <v>603</v>
      </c>
      <c r="AA579" s="1" t="s">
        <v>513</v>
      </c>
      <c r="AB579" s="1" t="s">
        <v>589</v>
      </c>
      <c r="AC579" s="1" t="s">
        <v>1996</v>
      </c>
      <c r="AD579" s="1" t="s">
        <v>1997</v>
      </c>
    </row>
    <row r="580" spans="1:30" ht="38.25" hidden="1">
      <c r="A580" s="30" t="s">
        <v>605</v>
      </c>
      <c r="B580" s="35" t="s">
        <v>606</v>
      </c>
      <c r="C580" s="18">
        <v>0</v>
      </c>
      <c r="D580" s="18">
        <v>0</v>
      </c>
      <c r="E580" s="18">
        <v>0</v>
      </c>
      <c r="F580" s="18">
        <v>0</v>
      </c>
      <c r="G580" s="19">
        <v>0</v>
      </c>
      <c r="X580">
        <v>758</v>
      </c>
      <c r="Y580" t="s">
        <v>331</v>
      </c>
      <c r="Z580" s="1" t="s">
        <v>605</v>
      </c>
      <c r="AA580" s="1" t="s">
        <v>513</v>
      </c>
      <c r="AB580" s="1" t="s">
        <v>589</v>
      </c>
      <c r="AC580" s="1" t="s">
        <v>1996</v>
      </c>
      <c r="AD580" s="1" t="s">
        <v>1997</v>
      </c>
    </row>
    <row r="581" spans="1:30" ht="38.25" hidden="1">
      <c r="A581" s="30" t="s">
        <v>607</v>
      </c>
      <c r="B581" s="35" t="s">
        <v>1601</v>
      </c>
      <c r="C581" s="18">
        <v>0</v>
      </c>
      <c r="D581" s="18">
        <v>0</v>
      </c>
      <c r="E581" s="18">
        <v>0</v>
      </c>
      <c r="F581" s="18">
        <v>0</v>
      </c>
      <c r="G581" s="19">
        <v>0</v>
      </c>
      <c r="X581">
        <v>759</v>
      </c>
      <c r="Y581" t="s">
        <v>331</v>
      </c>
      <c r="Z581" s="1" t="s">
        <v>607</v>
      </c>
      <c r="AA581" s="1" t="s">
        <v>513</v>
      </c>
      <c r="AB581" s="1" t="s">
        <v>589</v>
      </c>
      <c r="AC581" s="1" t="s">
        <v>1996</v>
      </c>
      <c r="AD581" s="1" t="s">
        <v>1997</v>
      </c>
    </row>
    <row r="582" spans="1:30" ht="25.5" hidden="1">
      <c r="A582" s="30" t="s">
        <v>1602</v>
      </c>
      <c r="B582" s="34" t="s">
        <v>1603</v>
      </c>
      <c r="C582" s="18">
        <v>0</v>
      </c>
      <c r="D582" s="18">
        <v>0</v>
      </c>
      <c r="E582" s="18">
        <v>0</v>
      </c>
      <c r="F582" s="18">
        <v>0</v>
      </c>
      <c r="G582" s="19">
        <v>0</v>
      </c>
      <c r="X582">
        <v>760</v>
      </c>
      <c r="Y582" t="s">
        <v>331</v>
      </c>
      <c r="Z582" s="1" t="s">
        <v>1602</v>
      </c>
      <c r="AA582" s="1" t="s">
        <v>513</v>
      </c>
      <c r="AB582" s="1" t="s">
        <v>587</v>
      </c>
      <c r="AC582" s="1" t="s">
        <v>1996</v>
      </c>
      <c r="AD582" s="1" t="s">
        <v>1997</v>
      </c>
    </row>
    <row r="583" spans="1:31" ht="25.5" hidden="1">
      <c r="A583" s="30" t="s">
        <v>1604</v>
      </c>
      <c r="B583" s="33" t="s">
        <v>1605</v>
      </c>
      <c r="C583" s="18">
        <v>0</v>
      </c>
      <c r="D583" s="18">
        <v>0</v>
      </c>
      <c r="E583" s="18">
        <v>0</v>
      </c>
      <c r="F583" s="18">
        <v>0</v>
      </c>
      <c r="G583" s="19">
        <v>0</v>
      </c>
      <c r="X583">
        <v>761</v>
      </c>
      <c r="Y583" t="s">
        <v>331</v>
      </c>
      <c r="Z583" s="1" t="s">
        <v>1604</v>
      </c>
      <c r="AA583" s="1" t="s">
        <v>513</v>
      </c>
      <c r="AB583" s="1" t="s">
        <v>789</v>
      </c>
      <c r="AC583" s="1" t="s">
        <v>1998</v>
      </c>
      <c r="AD583" s="1" t="s">
        <v>1997</v>
      </c>
      <c r="AE583">
        <f>AE584+AE585+AE586+AE587+AE588</f>
        <v>0</v>
      </c>
    </row>
    <row r="584" spans="1:30" ht="25.5" hidden="1">
      <c r="A584" s="30" t="s">
        <v>1606</v>
      </c>
      <c r="B584" s="34" t="s">
        <v>1607</v>
      </c>
      <c r="C584" s="18">
        <v>0</v>
      </c>
      <c r="D584" s="18">
        <v>0</v>
      </c>
      <c r="E584" s="18">
        <v>0</v>
      </c>
      <c r="F584" s="18">
        <v>0</v>
      </c>
      <c r="G584" s="19">
        <v>0</v>
      </c>
      <c r="X584">
        <v>762</v>
      </c>
      <c r="Y584" t="s">
        <v>331</v>
      </c>
      <c r="Z584" s="1" t="s">
        <v>1606</v>
      </c>
      <c r="AA584" s="1" t="s">
        <v>513</v>
      </c>
      <c r="AB584" s="1" t="s">
        <v>1604</v>
      </c>
      <c r="AC584" s="1" t="s">
        <v>1998</v>
      </c>
      <c r="AD584" s="1" t="s">
        <v>1997</v>
      </c>
    </row>
    <row r="585" spans="1:30" ht="25.5" hidden="1">
      <c r="A585" s="30" t="s">
        <v>1608</v>
      </c>
      <c r="B585" s="34" t="s">
        <v>1609</v>
      </c>
      <c r="C585" s="18">
        <v>0</v>
      </c>
      <c r="D585" s="18">
        <v>0</v>
      </c>
      <c r="E585" s="18">
        <v>0</v>
      </c>
      <c r="F585" s="18">
        <v>0</v>
      </c>
      <c r="G585" s="19">
        <v>0</v>
      </c>
      <c r="X585">
        <v>763</v>
      </c>
      <c r="Y585" t="s">
        <v>331</v>
      </c>
      <c r="Z585" s="1" t="s">
        <v>1608</v>
      </c>
      <c r="AA585" s="1" t="s">
        <v>513</v>
      </c>
      <c r="AB585" s="1" t="s">
        <v>1604</v>
      </c>
      <c r="AC585" s="1" t="s">
        <v>1998</v>
      </c>
      <c r="AD585" s="1" t="s">
        <v>1997</v>
      </c>
    </row>
    <row r="586" spans="1:30" ht="51" hidden="1">
      <c r="A586" s="30" t="s">
        <v>1610</v>
      </c>
      <c r="B586" s="34" t="s">
        <v>1611</v>
      </c>
      <c r="C586" s="18">
        <v>0</v>
      </c>
      <c r="D586" s="18">
        <v>0</v>
      </c>
      <c r="E586" s="18">
        <v>0</v>
      </c>
      <c r="F586" s="18">
        <v>0</v>
      </c>
      <c r="G586" s="19">
        <v>0</v>
      </c>
      <c r="X586">
        <v>764</v>
      </c>
      <c r="Y586" t="s">
        <v>331</v>
      </c>
      <c r="Z586" s="1" t="s">
        <v>1610</v>
      </c>
      <c r="AA586" s="1" t="s">
        <v>513</v>
      </c>
      <c r="AB586" s="1" t="s">
        <v>1604</v>
      </c>
      <c r="AC586" s="1" t="s">
        <v>1998</v>
      </c>
      <c r="AD586" s="1" t="s">
        <v>1997</v>
      </c>
    </row>
    <row r="587" spans="1:30" ht="25.5" hidden="1">
      <c r="A587" s="30" t="s">
        <v>353</v>
      </c>
      <c r="B587" s="34" t="s">
        <v>354</v>
      </c>
      <c r="C587" s="18">
        <v>0</v>
      </c>
      <c r="D587" s="18">
        <v>0</v>
      </c>
      <c r="E587" s="18">
        <v>0</v>
      </c>
      <c r="F587" s="18">
        <v>0</v>
      </c>
      <c r="G587" s="19">
        <v>0</v>
      </c>
      <c r="X587">
        <v>765</v>
      </c>
      <c r="Y587" t="s">
        <v>331</v>
      </c>
      <c r="Z587" s="1" t="s">
        <v>353</v>
      </c>
      <c r="AA587" s="1" t="s">
        <v>513</v>
      </c>
      <c r="AB587" s="1" t="s">
        <v>1604</v>
      </c>
      <c r="AC587" s="1" t="s">
        <v>1998</v>
      </c>
      <c r="AD587" s="1" t="s">
        <v>1997</v>
      </c>
    </row>
    <row r="588" spans="1:30" ht="38.25" hidden="1">
      <c r="A588" s="30" t="s">
        <v>355</v>
      </c>
      <c r="B588" s="34" t="s">
        <v>356</v>
      </c>
      <c r="C588" s="18">
        <v>0</v>
      </c>
      <c r="D588" s="18">
        <v>0</v>
      </c>
      <c r="E588" s="18">
        <v>0</v>
      </c>
      <c r="F588" s="18">
        <v>0</v>
      </c>
      <c r="G588" s="19">
        <v>0</v>
      </c>
      <c r="X588">
        <v>766</v>
      </c>
      <c r="Y588" t="s">
        <v>331</v>
      </c>
      <c r="Z588" s="1" t="s">
        <v>355</v>
      </c>
      <c r="AA588" s="1" t="s">
        <v>513</v>
      </c>
      <c r="AB588" s="1" t="s">
        <v>1604</v>
      </c>
      <c r="AC588" s="1" t="s">
        <v>1998</v>
      </c>
      <c r="AD588" s="1" t="s">
        <v>1997</v>
      </c>
    </row>
    <row r="589" spans="1:31" ht="38.25" hidden="1">
      <c r="A589" s="30" t="s">
        <v>357</v>
      </c>
      <c r="B589" s="33" t="s">
        <v>358</v>
      </c>
      <c r="C589" s="18">
        <v>0</v>
      </c>
      <c r="D589" s="18">
        <v>0</v>
      </c>
      <c r="E589" s="18">
        <v>0</v>
      </c>
      <c r="F589" s="18">
        <v>0</v>
      </c>
      <c r="G589" s="19">
        <v>0</v>
      </c>
      <c r="X589">
        <v>767</v>
      </c>
      <c r="Y589" t="s">
        <v>331</v>
      </c>
      <c r="Z589" s="1" t="s">
        <v>357</v>
      </c>
      <c r="AA589" s="1" t="s">
        <v>513</v>
      </c>
      <c r="AB589" s="1" t="s">
        <v>789</v>
      </c>
      <c r="AC589" s="1" t="s">
        <v>1998</v>
      </c>
      <c r="AD589" s="1" t="s">
        <v>1997</v>
      </c>
      <c r="AE589">
        <f>AE590+AE591+AE592</f>
        <v>0</v>
      </c>
    </row>
    <row r="590" spans="1:30" ht="25.5" hidden="1">
      <c r="A590" s="30" t="s">
        <v>359</v>
      </c>
      <c r="B590" s="34" t="s">
        <v>360</v>
      </c>
      <c r="C590" s="18">
        <v>0</v>
      </c>
      <c r="D590" s="18">
        <v>0</v>
      </c>
      <c r="E590" s="18">
        <v>0</v>
      </c>
      <c r="F590" s="18">
        <v>0</v>
      </c>
      <c r="G590" s="19">
        <v>0</v>
      </c>
      <c r="X590">
        <v>768</v>
      </c>
      <c r="Y590" t="s">
        <v>331</v>
      </c>
      <c r="Z590" s="1" t="s">
        <v>359</v>
      </c>
      <c r="AA590" s="1" t="s">
        <v>513</v>
      </c>
      <c r="AB590" s="1" t="s">
        <v>357</v>
      </c>
      <c r="AC590" s="1" t="s">
        <v>1996</v>
      </c>
      <c r="AD590" s="1" t="s">
        <v>1997</v>
      </c>
    </row>
    <row r="591" spans="1:30" ht="51" hidden="1">
      <c r="A591" s="30" t="s">
        <v>361</v>
      </c>
      <c r="B591" s="34" t="s">
        <v>362</v>
      </c>
      <c r="C591" s="18">
        <v>0</v>
      </c>
      <c r="D591" s="18">
        <v>0</v>
      </c>
      <c r="E591" s="18">
        <v>0</v>
      </c>
      <c r="F591" s="18">
        <v>0</v>
      </c>
      <c r="G591" s="19">
        <v>0</v>
      </c>
      <c r="X591">
        <v>769</v>
      </c>
      <c r="Y591" t="s">
        <v>331</v>
      </c>
      <c r="Z591" s="1" t="s">
        <v>361</v>
      </c>
      <c r="AA591" s="1" t="s">
        <v>513</v>
      </c>
      <c r="AB591" s="1" t="s">
        <v>357</v>
      </c>
      <c r="AC591" s="1" t="s">
        <v>1996</v>
      </c>
      <c r="AD591" s="1" t="s">
        <v>1997</v>
      </c>
    </row>
    <row r="592" spans="1:30" ht="25.5" hidden="1">
      <c r="A592" s="30" t="s">
        <v>363</v>
      </c>
      <c r="B592" s="34" t="s">
        <v>364</v>
      </c>
      <c r="C592" s="18">
        <v>0</v>
      </c>
      <c r="D592" s="18">
        <v>0</v>
      </c>
      <c r="E592" s="18">
        <v>0</v>
      </c>
      <c r="F592" s="18">
        <v>0</v>
      </c>
      <c r="G592" s="19">
        <v>0</v>
      </c>
      <c r="X592">
        <v>770</v>
      </c>
      <c r="Y592" t="s">
        <v>331</v>
      </c>
      <c r="Z592" s="1" t="s">
        <v>363</v>
      </c>
      <c r="AA592" s="1" t="s">
        <v>513</v>
      </c>
      <c r="AB592" s="1" t="s">
        <v>357</v>
      </c>
      <c r="AC592" s="1" t="s">
        <v>1996</v>
      </c>
      <c r="AD592" s="1" t="s">
        <v>1997</v>
      </c>
    </row>
    <row r="593" spans="1:31" ht="38.25" hidden="1">
      <c r="A593" s="30" t="s">
        <v>365</v>
      </c>
      <c r="B593" s="33" t="s">
        <v>366</v>
      </c>
      <c r="C593" s="18">
        <v>0</v>
      </c>
      <c r="D593" s="18">
        <v>0</v>
      </c>
      <c r="E593" s="18">
        <v>0</v>
      </c>
      <c r="F593" s="18">
        <v>0</v>
      </c>
      <c r="G593" s="19">
        <v>0</v>
      </c>
      <c r="X593">
        <v>771</v>
      </c>
      <c r="Y593" t="s">
        <v>331</v>
      </c>
      <c r="Z593" s="1" t="s">
        <v>365</v>
      </c>
      <c r="AA593" s="1" t="s">
        <v>513</v>
      </c>
      <c r="AB593" s="1" t="s">
        <v>789</v>
      </c>
      <c r="AC593" s="1" t="s">
        <v>1998</v>
      </c>
      <c r="AD593" s="1" t="s">
        <v>1997</v>
      </c>
      <c r="AE593">
        <f>AE594+AE597</f>
        <v>0</v>
      </c>
    </row>
    <row r="594" spans="1:31" ht="38.25" hidden="1">
      <c r="A594" s="30" t="s">
        <v>367</v>
      </c>
      <c r="B594" s="34" t="s">
        <v>368</v>
      </c>
      <c r="C594" s="18">
        <v>0</v>
      </c>
      <c r="D594" s="18">
        <v>0</v>
      </c>
      <c r="E594" s="18">
        <v>0</v>
      </c>
      <c r="F594" s="18">
        <v>0</v>
      </c>
      <c r="G594" s="19">
        <v>0</v>
      </c>
      <c r="X594">
        <v>772</v>
      </c>
      <c r="Y594" t="s">
        <v>331</v>
      </c>
      <c r="Z594" s="1" t="s">
        <v>367</v>
      </c>
      <c r="AA594" s="1" t="s">
        <v>513</v>
      </c>
      <c r="AB594" s="1" t="s">
        <v>365</v>
      </c>
      <c r="AC594" s="1" t="s">
        <v>1996</v>
      </c>
      <c r="AD594" s="1" t="s">
        <v>1997</v>
      </c>
      <c r="AE594">
        <f>AE595+AE596</f>
        <v>0</v>
      </c>
    </row>
    <row r="595" spans="1:30" ht="51" hidden="1">
      <c r="A595" s="30" t="s">
        <v>369</v>
      </c>
      <c r="B595" s="35" t="s">
        <v>370</v>
      </c>
      <c r="C595" s="18">
        <v>0</v>
      </c>
      <c r="D595" s="18">
        <v>0</v>
      </c>
      <c r="E595" s="18">
        <v>0</v>
      </c>
      <c r="F595" s="18">
        <v>0</v>
      </c>
      <c r="G595" s="19">
        <v>0</v>
      </c>
      <c r="X595">
        <v>773</v>
      </c>
      <c r="Y595" t="s">
        <v>331</v>
      </c>
      <c r="Z595" s="1" t="s">
        <v>369</v>
      </c>
      <c r="AA595" s="1" t="s">
        <v>513</v>
      </c>
      <c r="AB595" s="1" t="s">
        <v>367</v>
      </c>
      <c r="AC595" s="1" t="s">
        <v>1996</v>
      </c>
      <c r="AD595" s="1" t="s">
        <v>1997</v>
      </c>
    </row>
    <row r="596" spans="1:30" ht="51" hidden="1">
      <c r="A596" s="30" t="s">
        <v>371</v>
      </c>
      <c r="B596" s="35" t="s">
        <v>372</v>
      </c>
      <c r="C596" s="18">
        <v>0</v>
      </c>
      <c r="D596" s="18">
        <v>0</v>
      </c>
      <c r="E596" s="18">
        <v>0</v>
      </c>
      <c r="F596" s="18">
        <v>0</v>
      </c>
      <c r="G596" s="19">
        <v>0</v>
      </c>
      <c r="X596">
        <v>774</v>
      </c>
      <c r="Y596" t="s">
        <v>331</v>
      </c>
      <c r="Z596" s="1" t="s">
        <v>371</v>
      </c>
      <c r="AA596" s="1" t="s">
        <v>513</v>
      </c>
      <c r="AB596" s="1" t="s">
        <v>367</v>
      </c>
      <c r="AC596" s="1" t="s">
        <v>1996</v>
      </c>
      <c r="AD596" s="1" t="s">
        <v>1997</v>
      </c>
    </row>
    <row r="597" spans="1:31" ht="38.25" hidden="1">
      <c r="A597" s="30" t="s">
        <v>373</v>
      </c>
      <c r="B597" s="34" t="s">
        <v>374</v>
      </c>
      <c r="C597" s="18">
        <v>0</v>
      </c>
      <c r="D597" s="18">
        <v>0</v>
      </c>
      <c r="E597" s="18">
        <v>0</v>
      </c>
      <c r="F597" s="18">
        <v>0</v>
      </c>
      <c r="G597" s="19">
        <v>0</v>
      </c>
      <c r="X597">
        <v>775</v>
      </c>
      <c r="Y597" t="s">
        <v>331</v>
      </c>
      <c r="Z597" s="1" t="s">
        <v>373</v>
      </c>
      <c r="AA597" s="1" t="s">
        <v>513</v>
      </c>
      <c r="AB597" s="1" t="s">
        <v>365</v>
      </c>
      <c r="AC597" s="1" t="s">
        <v>1996</v>
      </c>
      <c r="AD597" s="1" t="s">
        <v>1997</v>
      </c>
      <c r="AE597">
        <f>AE598+AE599</f>
        <v>0</v>
      </c>
    </row>
    <row r="598" spans="1:30" ht="63.75" hidden="1">
      <c r="A598" s="30" t="s">
        <v>375</v>
      </c>
      <c r="B598" s="35" t="s">
        <v>376</v>
      </c>
      <c r="C598" s="18">
        <v>0</v>
      </c>
      <c r="D598" s="18">
        <v>0</v>
      </c>
      <c r="E598" s="18">
        <v>0</v>
      </c>
      <c r="F598" s="18">
        <v>0</v>
      </c>
      <c r="G598" s="19">
        <v>0</v>
      </c>
      <c r="X598">
        <v>776</v>
      </c>
      <c r="Y598" t="s">
        <v>331</v>
      </c>
      <c r="Z598" s="1" t="s">
        <v>375</v>
      </c>
      <c r="AA598" s="1" t="s">
        <v>513</v>
      </c>
      <c r="AB598" s="1" t="s">
        <v>373</v>
      </c>
      <c r="AC598" s="1" t="s">
        <v>1996</v>
      </c>
      <c r="AD598" s="1" t="s">
        <v>1997</v>
      </c>
    </row>
    <row r="599" spans="1:30" ht="51" hidden="1">
      <c r="A599" s="30" t="s">
        <v>377</v>
      </c>
      <c r="B599" s="35" t="s">
        <v>378</v>
      </c>
      <c r="C599" s="18">
        <v>0</v>
      </c>
      <c r="D599" s="18">
        <v>0</v>
      </c>
      <c r="E599" s="18">
        <v>0</v>
      </c>
      <c r="F599" s="18">
        <v>0</v>
      </c>
      <c r="G599" s="19">
        <v>0</v>
      </c>
      <c r="X599">
        <v>777</v>
      </c>
      <c r="Y599" t="s">
        <v>331</v>
      </c>
      <c r="Z599" s="1" t="s">
        <v>377</v>
      </c>
      <c r="AA599" s="1" t="s">
        <v>513</v>
      </c>
      <c r="AB599" s="1" t="s">
        <v>373</v>
      </c>
      <c r="AC599" s="1" t="s">
        <v>1996</v>
      </c>
      <c r="AD599" s="1" t="s">
        <v>1997</v>
      </c>
    </row>
    <row r="600" spans="1:31" ht="25.5" hidden="1">
      <c r="A600" s="30" t="s">
        <v>379</v>
      </c>
      <c r="B600" s="33" t="s">
        <v>380</v>
      </c>
      <c r="C600" s="18">
        <v>0</v>
      </c>
      <c r="D600" s="18">
        <v>0</v>
      </c>
      <c r="E600" s="18">
        <v>0</v>
      </c>
      <c r="F600" s="18">
        <v>0</v>
      </c>
      <c r="G600" s="19">
        <v>0</v>
      </c>
      <c r="X600">
        <v>778</v>
      </c>
      <c r="Y600" t="s">
        <v>331</v>
      </c>
      <c r="Z600" s="1" t="s">
        <v>379</v>
      </c>
      <c r="AA600" s="1" t="s">
        <v>513</v>
      </c>
      <c r="AB600" s="1" t="s">
        <v>789</v>
      </c>
      <c r="AC600" s="1" t="s">
        <v>1998</v>
      </c>
      <c r="AD600" s="1" t="s">
        <v>1997</v>
      </c>
      <c r="AE600">
        <f>AE601+AE602+AE603</f>
        <v>0</v>
      </c>
    </row>
    <row r="601" spans="1:30" ht="25.5" hidden="1">
      <c r="A601" s="30" t="s">
        <v>381</v>
      </c>
      <c r="B601" s="34" t="s">
        <v>382</v>
      </c>
      <c r="C601" s="18">
        <v>0</v>
      </c>
      <c r="D601" s="18">
        <v>0</v>
      </c>
      <c r="E601" s="18">
        <v>0</v>
      </c>
      <c r="F601" s="18">
        <v>0</v>
      </c>
      <c r="G601" s="19">
        <v>0</v>
      </c>
      <c r="X601">
        <v>779</v>
      </c>
      <c r="Y601" t="s">
        <v>331</v>
      </c>
      <c r="Z601" s="1" t="s">
        <v>381</v>
      </c>
      <c r="AA601" s="1" t="s">
        <v>513</v>
      </c>
      <c r="AB601" s="1" t="s">
        <v>379</v>
      </c>
      <c r="AC601" s="1" t="s">
        <v>1996</v>
      </c>
      <c r="AD601" s="1" t="s">
        <v>1997</v>
      </c>
    </row>
    <row r="602" spans="1:30" ht="25.5" hidden="1">
      <c r="A602" s="30" t="s">
        <v>383</v>
      </c>
      <c r="B602" s="34" t="s">
        <v>384</v>
      </c>
      <c r="C602" s="18">
        <v>0</v>
      </c>
      <c r="D602" s="18">
        <v>0</v>
      </c>
      <c r="E602" s="18">
        <v>0</v>
      </c>
      <c r="F602" s="18">
        <v>0</v>
      </c>
      <c r="G602" s="19">
        <v>0</v>
      </c>
      <c r="X602">
        <v>780</v>
      </c>
      <c r="Y602" t="s">
        <v>331</v>
      </c>
      <c r="Z602" s="1" t="s">
        <v>383</v>
      </c>
      <c r="AA602" s="1" t="s">
        <v>513</v>
      </c>
      <c r="AB602" s="1" t="s">
        <v>379</v>
      </c>
      <c r="AC602" s="1" t="s">
        <v>1998</v>
      </c>
      <c r="AD602" s="1" t="s">
        <v>1997</v>
      </c>
    </row>
    <row r="603" spans="1:30" ht="25.5" hidden="1">
      <c r="A603" s="30" t="s">
        <v>385</v>
      </c>
      <c r="B603" s="34" t="s">
        <v>386</v>
      </c>
      <c r="C603" s="18">
        <v>0</v>
      </c>
      <c r="D603" s="18">
        <v>0</v>
      </c>
      <c r="E603" s="18">
        <v>0</v>
      </c>
      <c r="F603" s="18">
        <v>0</v>
      </c>
      <c r="G603" s="19">
        <v>0</v>
      </c>
      <c r="X603">
        <v>781</v>
      </c>
      <c r="Y603" t="s">
        <v>331</v>
      </c>
      <c r="Z603" s="1" t="s">
        <v>385</v>
      </c>
      <c r="AA603" s="1" t="s">
        <v>513</v>
      </c>
      <c r="AB603" s="1" t="s">
        <v>379</v>
      </c>
      <c r="AC603" s="1" t="s">
        <v>1996</v>
      </c>
      <c r="AD603" s="1" t="s">
        <v>1997</v>
      </c>
    </row>
    <row r="604" spans="1:31" ht="12.75" hidden="1">
      <c r="A604" s="30" t="s">
        <v>387</v>
      </c>
      <c r="B604" s="32" t="s">
        <v>388</v>
      </c>
      <c r="C604" s="18">
        <v>0</v>
      </c>
      <c r="D604" s="18">
        <v>0</v>
      </c>
      <c r="E604" s="18">
        <v>0</v>
      </c>
      <c r="F604" s="18">
        <v>0</v>
      </c>
      <c r="G604" s="19">
        <v>0</v>
      </c>
      <c r="X604">
        <v>782</v>
      </c>
      <c r="Y604" t="s">
        <v>331</v>
      </c>
      <c r="Z604" s="1" t="s">
        <v>387</v>
      </c>
      <c r="AA604" s="1" t="s">
        <v>513</v>
      </c>
      <c r="AB604" s="1" t="s">
        <v>787</v>
      </c>
      <c r="AC604" s="1" t="s">
        <v>1996</v>
      </c>
      <c r="AD604" s="1" t="s">
        <v>1997</v>
      </c>
      <c r="AE604">
        <f>AE605+AE612+AE618+AE629+AE634+AE639</f>
        <v>0</v>
      </c>
    </row>
    <row r="605" spans="1:31" ht="25.5" hidden="1">
      <c r="A605" s="30" t="s">
        <v>389</v>
      </c>
      <c r="B605" s="33" t="s">
        <v>390</v>
      </c>
      <c r="C605" s="18">
        <v>0</v>
      </c>
      <c r="D605" s="18">
        <v>0</v>
      </c>
      <c r="E605" s="18">
        <v>0</v>
      </c>
      <c r="F605" s="18">
        <v>0</v>
      </c>
      <c r="G605" s="19">
        <v>0</v>
      </c>
      <c r="X605">
        <v>783</v>
      </c>
      <c r="Y605" t="s">
        <v>331</v>
      </c>
      <c r="Z605" s="1" t="s">
        <v>389</v>
      </c>
      <c r="AA605" s="1" t="s">
        <v>513</v>
      </c>
      <c r="AB605" s="1" t="s">
        <v>387</v>
      </c>
      <c r="AC605" s="1" t="s">
        <v>1996</v>
      </c>
      <c r="AD605" s="1" t="s">
        <v>1997</v>
      </c>
      <c r="AE605">
        <f>AE606+AE609</f>
        <v>0</v>
      </c>
    </row>
    <row r="606" spans="1:31" ht="38.25" hidden="1">
      <c r="A606" s="30" t="s">
        <v>391</v>
      </c>
      <c r="B606" s="34" t="s">
        <v>392</v>
      </c>
      <c r="C606" s="18">
        <v>0</v>
      </c>
      <c r="D606" s="18">
        <v>0</v>
      </c>
      <c r="E606" s="18">
        <v>0</v>
      </c>
      <c r="F606" s="18">
        <v>0</v>
      </c>
      <c r="G606" s="19">
        <v>0</v>
      </c>
      <c r="X606">
        <v>784</v>
      </c>
      <c r="Y606" t="s">
        <v>331</v>
      </c>
      <c r="Z606" s="1" t="s">
        <v>391</v>
      </c>
      <c r="AA606" s="1" t="s">
        <v>513</v>
      </c>
      <c r="AB606" s="1" t="s">
        <v>389</v>
      </c>
      <c r="AC606" s="1" t="s">
        <v>1996</v>
      </c>
      <c r="AD606" s="1" t="s">
        <v>1997</v>
      </c>
      <c r="AE606">
        <f>AE607+AE608</f>
        <v>0</v>
      </c>
    </row>
    <row r="607" spans="1:30" ht="12.75" hidden="1">
      <c r="A607" s="30" t="s">
        <v>393</v>
      </c>
      <c r="B607" s="35" t="s">
        <v>394</v>
      </c>
      <c r="C607" s="18">
        <v>0</v>
      </c>
      <c r="D607" s="18">
        <v>0</v>
      </c>
      <c r="E607" s="18">
        <v>0</v>
      </c>
      <c r="F607" s="18">
        <v>0</v>
      </c>
      <c r="G607" s="19">
        <v>0</v>
      </c>
      <c r="X607">
        <v>785</v>
      </c>
      <c r="Y607" t="s">
        <v>331</v>
      </c>
      <c r="Z607" s="1" t="s">
        <v>393</v>
      </c>
      <c r="AA607" s="1" t="s">
        <v>513</v>
      </c>
      <c r="AB607" s="1" t="s">
        <v>391</v>
      </c>
      <c r="AC607" s="1" t="s">
        <v>1996</v>
      </c>
      <c r="AD607" s="1" t="s">
        <v>1997</v>
      </c>
    </row>
    <row r="608" spans="1:30" ht="12.75" hidden="1">
      <c r="A608" s="30" t="s">
        <v>395</v>
      </c>
      <c r="B608" s="35" t="s">
        <v>396</v>
      </c>
      <c r="C608" s="18">
        <v>0</v>
      </c>
      <c r="D608" s="18">
        <v>0</v>
      </c>
      <c r="E608" s="18">
        <v>0</v>
      </c>
      <c r="F608" s="18">
        <v>0</v>
      </c>
      <c r="G608" s="19">
        <v>0</v>
      </c>
      <c r="X608">
        <v>786</v>
      </c>
      <c r="Y608" t="s">
        <v>331</v>
      </c>
      <c r="Z608" s="1" t="s">
        <v>395</v>
      </c>
      <c r="AA608" s="1" t="s">
        <v>513</v>
      </c>
      <c r="AB608" s="1" t="s">
        <v>391</v>
      </c>
      <c r="AC608" s="1" t="s">
        <v>1996</v>
      </c>
      <c r="AD608" s="1" t="s">
        <v>1997</v>
      </c>
    </row>
    <row r="609" spans="1:31" ht="38.25" hidden="1">
      <c r="A609" s="30" t="s">
        <v>397</v>
      </c>
      <c r="B609" s="34" t="s">
        <v>398</v>
      </c>
      <c r="C609" s="18">
        <v>0</v>
      </c>
      <c r="D609" s="18">
        <v>0</v>
      </c>
      <c r="E609" s="18">
        <v>0</v>
      </c>
      <c r="F609" s="18">
        <v>0</v>
      </c>
      <c r="G609" s="19">
        <v>0</v>
      </c>
      <c r="X609">
        <v>787</v>
      </c>
      <c r="Y609" t="s">
        <v>331</v>
      </c>
      <c r="Z609" s="1" t="s">
        <v>397</v>
      </c>
      <c r="AA609" s="1" t="s">
        <v>513</v>
      </c>
      <c r="AB609" s="1" t="s">
        <v>389</v>
      </c>
      <c r="AC609" s="1" t="s">
        <v>1996</v>
      </c>
      <c r="AD609" s="1" t="s">
        <v>1997</v>
      </c>
      <c r="AE609">
        <f>AE610+AE611</f>
        <v>0</v>
      </c>
    </row>
    <row r="610" spans="1:30" ht="12.75" hidden="1">
      <c r="A610" s="30" t="s">
        <v>399</v>
      </c>
      <c r="B610" s="35" t="s">
        <v>394</v>
      </c>
      <c r="C610" s="18">
        <v>0</v>
      </c>
      <c r="D610" s="18">
        <v>0</v>
      </c>
      <c r="E610" s="18">
        <v>0</v>
      </c>
      <c r="F610" s="18">
        <v>0</v>
      </c>
      <c r="G610" s="19">
        <v>0</v>
      </c>
      <c r="X610">
        <v>788</v>
      </c>
      <c r="Y610" t="s">
        <v>331</v>
      </c>
      <c r="Z610" s="1" t="s">
        <v>399</v>
      </c>
      <c r="AA610" s="1" t="s">
        <v>513</v>
      </c>
      <c r="AB610" s="1" t="s">
        <v>397</v>
      </c>
      <c r="AC610" s="1" t="s">
        <v>1996</v>
      </c>
      <c r="AD610" s="1" t="s">
        <v>1997</v>
      </c>
    </row>
    <row r="611" spans="1:30" ht="12.75" hidden="1">
      <c r="A611" s="30" t="s">
        <v>400</v>
      </c>
      <c r="B611" s="35" t="s">
        <v>396</v>
      </c>
      <c r="C611" s="18">
        <v>0</v>
      </c>
      <c r="D611" s="18">
        <v>0</v>
      </c>
      <c r="E611" s="18">
        <v>0</v>
      </c>
      <c r="F611" s="18">
        <v>0</v>
      </c>
      <c r="G611" s="19">
        <v>0</v>
      </c>
      <c r="X611">
        <v>789</v>
      </c>
      <c r="Y611" t="s">
        <v>331</v>
      </c>
      <c r="Z611" s="1" t="s">
        <v>400</v>
      </c>
      <c r="AA611" s="1" t="s">
        <v>513</v>
      </c>
      <c r="AB611" s="1" t="s">
        <v>397</v>
      </c>
      <c r="AC611" s="1" t="s">
        <v>1996</v>
      </c>
      <c r="AD611" s="1" t="s">
        <v>1997</v>
      </c>
    </row>
    <row r="612" spans="1:31" ht="25.5" hidden="1">
      <c r="A612" s="30" t="s">
        <v>401</v>
      </c>
      <c r="B612" s="33" t="s">
        <v>402</v>
      </c>
      <c r="C612" s="18">
        <v>0</v>
      </c>
      <c r="D612" s="18">
        <v>0</v>
      </c>
      <c r="E612" s="18">
        <v>0</v>
      </c>
      <c r="F612" s="18">
        <v>0</v>
      </c>
      <c r="G612" s="19">
        <v>0</v>
      </c>
      <c r="X612">
        <v>790</v>
      </c>
      <c r="Y612" t="s">
        <v>331</v>
      </c>
      <c r="Z612" s="1" t="s">
        <v>401</v>
      </c>
      <c r="AA612" s="1" t="s">
        <v>513</v>
      </c>
      <c r="AB612" s="1" t="s">
        <v>387</v>
      </c>
      <c r="AC612" s="1" t="s">
        <v>1996</v>
      </c>
      <c r="AD612" s="1" t="s">
        <v>1997</v>
      </c>
      <c r="AE612">
        <f>AE613+AE614+AE615+AE616+AE617</f>
        <v>0</v>
      </c>
    </row>
    <row r="613" spans="1:30" ht="25.5" hidden="1">
      <c r="A613" s="30" t="s">
        <v>403</v>
      </c>
      <c r="B613" s="34" t="s">
        <v>404</v>
      </c>
      <c r="C613" s="18">
        <v>0</v>
      </c>
      <c r="D613" s="18">
        <v>0</v>
      </c>
      <c r="E613" s="18">
        <v>0</v>
      </c>
      <c r="F613" s="18">
        <v>0</v>
      </c>
      <c r="G613" s="19">
        <v>0</v>
      </c>
      <c r="X613">
        <v>791</v>
      </c>
      <c r="Y613" t="s">
        <v>331</v>
      </c>
      <c r="Z613" s="1" t="s">
        <v>403</v>
      </c>
      <c r="AA613" s="1" t="s">
        <v>513</v>
      </c>
      <c r="AB613" s="1" t="s">
        <v>401</v>
      </c>
      <c r="AC613" s="1" t="s">
        <v>1996</v>
      </c>
      <c r="AD613" s="1" t="s">
        <v>1997</v>
      </c>
    </row>
    <row r="614" spans="1:30" ht="12.75" hidden="1">
      <c r="A614" s="30" t="s">
        <v>405</v>
      </c>
      <c r="B614" s="34" t="s">
        <v>406</v>
      </c>
      <c r="C614" s="18">
        <v>0</v>
      </c>
      <c r="D614" s="18">
        <v>0</v>
      </c>
      <c r="E614" s="18">
        <v>0</v>
      </c>
      <c r="F614" s="18">
        <v>0</v>
      </c>
      <c r="G614" s="19">
        <v>0</v>
      </c>
      <c r="X614">
        <v>792</v>
      </c>
      <c r="Y614" t="s">
        <v>331</v>
      </c>
      <c r="Z614" s="1" t="s">
        <v>405</v>
      </c>
      <c r="AA614" s="1" t="s">
        <v>513</v>
      </c>
      <c r="AB614" s="1" t="s">
        <v>401</v>
      </c>
      <c r="AC614" s="1" t="s">
        <v>1996</v>
      </c>
      <c r="AD614" s="1" t="s">
        <v>1997</v>
      </c>
    </row>
    <row r="615" spans="1:30" ht="25.5" hidden="1">
      <c r="A615" s="30" t="s">
        <v>407</v>
      </c>
      <c r="B615" s="34" t="s">
        <v>408</v>
      </c>
      <c r="C615" s="18">
        <v>0</v>
      </c>
      <c r="D615" s="18">
        <v>0</v>
      </c>
      <c r="E615" s="18">
        <v>0</v>
      </c>
      <c r="F615" s="18">
        <v>0</v>
      </c>
      <c r="G615" s="19">
        <v>0</v>
      </c>
      <c r="X615">
        <v>793</v>
      </c>
      <c r="Y615" t="s">
        <v>331</v>
      </c>
      <c r="Z615" s="1" t="s">
        <v>407</v>
      </c>
      <c r="AA615" s="1" t="s">
        <v>513</v>
      </c>
      <c r="AB615" s="1" t="s">
        <v>401</v>
      </c>
      <c r="AC615" s="1" t="s">
        <v>1996</v>
      </c>
      <c r="AD615" s="1" t="s">
        <v>1997</v>
      </c>
    </row>
    <row r="616" spans="1:30" ht="25.5" hidden="1">
      <c r="A616" s="30" t="s">
        <v>409</v>
      </c>
      <c r="B616" s="34" t="s">
        <v>410</v>
      </c>
      <c r="C616" s="18">
        <v>0</v>
      </c>
      <c r="D616" s="18">
        <v>0</v>
      </c>
      <c r="E616" s="18">
        <v>0</v>
      </c>
      <c r="F616" s="18">
        <v>0</v>
      </c>
      <c r="G616" s="19">
        <v>0</v>
      </c>
      <c r="X616">
        <v>794</v>
      </c>
      <c r="Y616" t="s">
        <v>331</v>
      </c>
      <c r="Z616" s="1" t="s">
        <v>409</v>
      </c>
      <c r="AA616" s="1" t="s">
        <v>513</v>
      </c>
      <c r="AB616" s="1" t="s">
        <v>401</v>
      </c>
      <c r="AC616" s="1" t="s">
        <v>1996</v>
      </c>
      <c r="AD616" s="1" t="s">
        <v>1997</v>
      </c>
    </row>
    <row r="617" spans="1:30" ht="12.75" hidden="1">
      <c r="A617" s="30" t="s">
        <v>411</v>
      </c>
      <c r="B617" s="34" t="s">
        <v>412</v>
      </c>
      <c r="C617" s="18">
        <v>0</v>
      </c>
      <c r="D617" s="18">
        <v>0</v>
      </c>
      <c r="E617" s="18">
        <v>0</v>
      </c>
      <c r="F617" s="18">
        <v>0</v>
      </c>
      <c r="G617" s="19">
        <v>0</v>
      </c>
      <c r="X617">
        <v>795</v>
      </c>
      <c r="Y617" t="s">
        <v>331</v>
      </c>
      <c r="Z617" s="1" t="s">
        <v>411</v>
      </c>
      <c r="AA617" s="1" t="s">
        <v>513</v>
      </c>
      <c r="AB617" s="1" t="s">
        <v>401</v>
      </c>
      <c r="AC617" s="1" t="s">
        <v>1996</v>
      </c>
      <c r="AD617" s="1" t="s">
        <v>1997</v>
      </c>
    </row>
    <row r="618" spans="1:31" ht="12.75" hidden="1">
      <c r="A618" s="30" t="s">
        <v>413</v>
      </c>
      <c r="B618" s="33" t="s">
        <v>414</v>
      </c>
      <c r="C618" s="18">
        <v>0</v>
      </c>
      <c r="D618" s="18">
        <v>0</v>
      </c>
      <c r="E618" s="18">
        <v>0</v>
      </c>
      <c r="F618" s="18">
        <v>0</v>
      </c>
      <c r="G618" s="19">
        <v>0</v>
      </c>
      <c r="X618">
        <v>796</v>
      </c>
      <c r="Y618" t="s">
        <v>331</v>
      </c>
      <c r="Z618" s="1" t="s">
        <v>413</v>
      </c>
      <c r="AA618" s="1" t="s">
        <v>513</v>
      </c>
      <c r="AB618" s="1" t="s">
        <v>387</v>
      </c>
      <c r="AC618" s="1" t="s">
        <v>1996</v>
      </c>
      <c r="AD618" s="1" t="s">
        <v>1997</v>
      </c>
      <c r="AE618">
        <f>AE619+AE625</f>
        <v>0</v>
      </c>
    </row>
    <row r="619" spans="1:31" ht="38.25" hidden="1">
      <c r="A619" s="30" t="s">
        <v>415</v>
      </c>
      <c r="B619" s="34" t="s">
        <v>416</v>
      </c>
      <c r="C619" s="18">
        <v>0</v>
      </c>
      <c r="D619" s="18">
        <v>0</v>
      </c>
      <c r="E619" s="18">
        <v>0</v>
      </c>
      <c r="F619" s="18">
        <v>0</v>
      </c>
      <c r="G619" s="19">
        <v>0</v>
      </c>
      <c r="X619">
        <v>797</v>
      </c>
      <c r="Y619" t="s">
        <v>331</v>
      </c>
      <c r="Z619" s="1" t="s">
        <v>415</v>
      </c>
      <c r="AA619" s="1" t="s">
        <v>513</v>
      </c>
      <c r="AB619" s="1" t="s">
        <v>413</v>
      </c>
      <c r="AC619" s="1" t="s">
        <v>1996</v>
      </c>
      <c r="AD619" s="1" t="s">
        <v>1997</v>
      </c>
      <c r="AE619">
        <f>AE620+AE621+AE622+AE623+AE624</f>
        <v>0</v>
      </c>
    </row>
    <row r="620" spans="1:30" ht="25.5" hidden="1">
      <c r="A620" s="30" t="s">
        <v>417</v>
      </c>
      <c r="B620" s="35" t="s">
        <v>418</v>
      </c>
      <c r="C620" s="18">
        <v>0</v>
      </c>
      <c r="D620" s="18">
        <v>0</v>
      </c>
      <c r="E620" s="18">
        <v>0</v>
      </c>
      <c r="F620" s="18">
        <v>0</v>
      </c>
      <c r="G620" s="19">
        <v>0</v>
      </c>
      <c r="X620">
        <v>798</v>
      </c>
      <c r="Y620" t="s">
        <v>331</v>
      </c>
      <c r="Z620" s="1" t="s">
        <v>417</v>
      </c>
      <c r="AA620" s="1" t="s">
        <v>513</v>
      </c>
      <c r="AB620" s="1" t="s">
        <v>415</v>
      </c>
      <c r="AC620" s="1" t="s">
        <v>1996</v>
      </c>
      <c r="AD620" s="1" t="s">
        <v>1997</v>
      </c>
    </row>
    <row r="621" spans="1:30" ht="25.5" hidden="1">
      <c r="A621" s="30" t="s">
        <v>419</v>
      </c>
      <c r="B621" s="35" t="s">
        <v>420</v>
      </c>
      <c r="C621" s="18">
        <v>0</v>
      </c>
      <c r="D621" s="18">
        <v>0</v>
      </c>
      <c r="E621" s="18">
        <v>0</v>
      </c>
      <c r="F621" s="18">
        <v>0</v>
      </c>
      <c r="G621" s="19">
        <v>0</v>
      </c>
      <c r="X621">
        <v>799</v>
      </c>
      <c r="Y621" t="s">
        <v>331</v>
      </c>
      <c r="Z621" s="1" t="s">
        <v>419</v>
      </c>
      <c r="AA621" s="1" t="s">
        <v>513</v>
      </c>
      <c r="AB621" s="1" t="s">
        <v>415</v>
      </c>
      <c r="AC621" s="1" t="s">
        <v>1996</v>
      </c>
      <c r="AD621" s="1" t="s">
        <v>1997</v>
      </c>
    </row>
    <row r="622" spans="1:30" ht="25.5" hidden="1">
      <c r="A622" s="30" t="s">
        <v>421</v>
      </c>
      <c r="B622" s="35" t="s">
        <v>422</v>
      </c>
      <c r="C622" s="18">
        <v>0</v>
      </c>
      <c r="D622" s="18">
        <v>0</v>
      </c>
      <c r="E622" s="18">
        <v>0</v>
      </c>
      <c r="F622" s="18">
        <v>0</v>
      </c>
      <c r="G622" s="19">
        <v>0</v>
      </c>
      <c r="X622">
        <v>800</v>
      </c>
      <c r="Y622" t="s">
        <v>331</v>
      </c>
      <c r="Z622" s="1" t="s">
        <v>421</v>
      </c>
      <c r="AA622" s="1" t="s">
        <v>513</v>
      </c>
      <c r="AB622" s="1" t="s">
        <v>415</v>
      </c>
      <c r="AC622" s="1" t="s">
        <v>1996</v>
      </c>
      <c r="AD622" s="1" t="s">
        <v>1997</v>
      </c>
    </row>
    <row r="623" spans="1:30" ht="25.5" hidden="1">
      <c r="A623" s="30" t="s">
        <v>423</v>
      </c>
      <c r="B623" s="35" t="s">
        <v>631</v>
      </c>
      <c r="C623" s="18">
        <v>0</v>
      </c>
      <c r="D623" s="18">
        <v>0</v>
      </c>
      <c r="E623" s="18">
        <v>0</v>
      </c>
      <c r="F623" s="18">
        <v>0</v>
      </c>
      <c r="G623" s="19">
        <v>0</v>
      </c>
      <c r="X623">
        <v>801</v>
      </c>
      <c r="Y623" t="s">
        <v>331</v>
      </c>
      <c r="Z623" s="1" t="s">
        <v>423</v>
      </c>
      <c r="AA623" s="1" t="s">
        <v>513</v>
      </c>
      <c r="AB623" s="1" t="s">
        <v>415</v>
      </c>
      <c r="AC623" s="1" t="s">
        <v>1996</v>
      </c>
      <c r="AD623" s="1" t="s">
        <v>1997</v>
      </c>
    </row>
    <row r="624" spans="1:30" ht="25.5" hidden="1">
      <c r="A624" s="30" t="s">
        <v>632</v>
      </c>
      <c r="B624" s="35" t="s">
        <v>633</v>
      </c>
      <c r="C624" s="18">
        <v>0</v>
      </c>
      <c r="D624" s="18">
        <v>0</v>
      </c>
      <c r="E624" s="18">
        <v>0</v>
      </c>
      <c r="F624" s="18">
        <v>0</v>
      </c>
      <c r="G624" s="19">
        <v>0</v>
      </c>
      <c r="X624">
        <v>802</v>
      </c>
      <c r="Y624" t="s">
        <v>331</v>
      </c>
      <c r="Z624" s="1" t="s">
        <v>632</v>
      </c>
      <c r="AA624" s="1" t="s">
        <v>513</v>
      </c>
      <c r="AB624" s="1" t="s">
        <v>415</v>
      </c>
      <c r="AC624" s="1" t="s">
        <v>1996</v>
      </c>
      <c r="AD624" s="1" t="s">
        <v>1997</v>
      </c>
    </row>
    <row r="625" spans="1:31" ht="12.75" hidden="1">
      <c r="A625" s="30" t="s">
        <v>634</v>
      </c>
      <c r="B625" s="34" t="s">
        <v>635</v>
      </c>
      <c r="C625" s="18">
        <v>0</v>
      </c>
      <c r="D625" s="18">
        <v>0</v>
      </c>
      <c r="E625" s="18">
        <v>0</v>
      </c>
      <c r="F625" s="18">
        <v>0</v>
      </c>
      <c r="G625" s="19">
        <v>0</v>
      </c>
      <c r="X625">
        <v>803</v>
      </c>
      <c r="Y625" t="s">
        <v>331</v>
      </c>
      <c r="Z625" s="1" t="s">
        <v>634</v>
      </c>
      <c r="AA625" s="1" t="s">
        <v>513</v>
      </c>
      <c r="AB625" s="1" t="s">
        <v>413</v>
      </c>
      <c r="AC625" s="1" t="s">
        <v>1996</v>
      </c>
      <c r="AD625" s="1" t="s">
        <v>1997</v>
      </c>
      <c r="AE625">
        <f>AE626+AE627+AE628</f>
        <v>0</v>
      </c>
    </row>
    <row r="626" spans="1:30" ht="25.5" hidden="1">
      <c r="A626" s="30" t="s">
        <v>636</v>
      </c>
      <c r="B626" s="35" t="s">
        <v>637</v>
      </c>
      <c r="C626" s="18">
        <v>0</v>
      </c>
      <c r="D626" s="18">
        <v>0</v>
      </c>
      <c r="E626" s="18">
        <v>0</v>
      </c>
      <c r="F626" s="18">
        <v>0</v>
      </c>
      <c r="G626" s="19">
        <v>0</v>
      </c>
      <c r="X626">
        <v>804</v>
      </c>
      <c r="Y626" t="s">
        <v>331</v>
      </c>
      <c r="Z626" s="1" t="s">
        <v>636</v>
      </c>
      <c r="AA626" s="1" t="s">
        <v>513</v>
      </c>
      <c r="AB626" s="1" t="s">
        <v>634</v>
      </c>
      <c r="AC626" s="1" t="s">
        <v>1996</v>
      </c>
      <c r="AD626" s="1" t="s">
        <v>1997</v>
      </c>
    </row>
    <row r="627" spans="1:30" ht="25.5" hidden="1">
      <c r="A627" s="30" t="s">
        <v>638</v>
      </c>
      <c r="B627" s="35" t="s">
        <v>639</v>
      </c>
      <c r="C627" s="18">
        <v>0</v>
      </c>
      <c r="D627" s="18">
        <v>0</v>
      </c>
      <c r="E627" s="18">
        <v>0</v>
      </c>
      <c r="F627" s="18">
        <v>0</v>
      </c>
      <c r="G627" s="19">
        <v>0</v>
      </c>
      <c r="X627">
        <v>805</v>
      </c>
      <c r="Y627" t="s">
        <v>331</v>
      </c>
      <c r="Z627" s="1" t="s">
        <v>638</v>
      </c>
      <c r="AA627" s="1" t="s">
        <v>513</v>
      </c>
      <c r="AB627" s="1" t="s">
        <v>634</v>
      </c>
      <c r="AC627" s="1" t="s">
        <v>1996</v>
      </c>
      <c r="AD627" s="1" t="s">
        <v>1997</v>
      </c>
    </row>
    <row r="628" spans="1:30" ht="38.25" hidden="1">
      <c r="A628" s="30" t="s">
        <v>640</v>
      </c>
      <c r="B628" s="35" t="s">
        <v>641</v>
      </c>
      <c r="C628" s="18">
        <v>0</v>
      </c>
      <c r="D628" s="18">
        <v>0</v>
      </c>
      <c r="E628" s="18">
        <v>0</v>
      </c>
      <c r="F628" s="18">
        <v>0</v>
      </c>
      <c r="G628" s="19">
        <v>0</v>
      </c>
      <c r="X628">
        <v>806</v>
      </c>
      <c r="Y628" t="s">
        <v>331</v>
      </c>
      <c r="Z628" s="1" t="s">
        <v>640</v>
      </c>
      <c r="AA628" s="1" t="s">
        <v>513</v>
      </c>
      <c r="AB628" s="1" t="s">
        <v>634</v>
      </c>
      <c r="AC628" s="1" t="s">
        <v>1996</v>
      </c>
      <c r="AD628" s="1" t="s">
        <v>1997</v>
      </c>
    </row>
    <row r="629" spans="1:31" ht="25.5" hidden="1">
      <c r="A629" s="30" t="s">
        <v>642</v>
      </c>
      <c r="B629" s="33" t="s">
        <v>643</v>
      </c>
      <c r="C629" s="18">
        <v>0</v>
      </c>
      <c r="D629" s="18">
        <v>0</v>
      </c>
      <c r="E629" s="18">
        <v>0</v>
      </c>
      <c r="F629" s="18">
        <v>0</v>
      </c>
      <c r="G629" s="19">
        <v>0</v>
      </c>
      <c r="X629">
        <v>807</v>
      </c>
      <c r="Y629" t="s">
        <v>331</v>
      </c>
      <c r="Z629" s="1" t="s">
        <v>642</v>
      </c>
      <c r="AA629" s="1" t="s">
        <v>513</v>
      </c>
      <c r="AB629" s="1" t="s">
        <v>387</v>
      </c>
      <c r="AC629" s="1" t="s">
        <v>1996</v>
      </c>
      <c r="AD629" s="1" t="s">
        <v>1997</v>
      </c>
      <c r="AE629">
        <f>AE630+AE631+AE632+AE633</f>
        <v>0</v>
      </c>
    </row>
    <row r="630" spans="1:30" ht="51" hidden="1">
      <c r="A630" s="30" t="s">
        <v>644</v>
      </c>
      <c r="B630" s="34" t="s">
        <v>645</v>
      </c>
      <c r="C630" s="18">
        <v>0</v>
      </c>
      <c r="D630" s="18">
        <v>0</v>
      </c>
      <c r="E630" s="18">
        <v>0</v>
      </c>
      <c r="F630" s="18">
        <v>0</v>
      </c>
      <c r="G630" s="19">
        <v>0</v>
      </c>
      <c r="X630">
        <v>808</v>
      </c>
      <c r="Y630" t="s">
        <v>331</v>
      </c>
      <c r="Z630" s="1" t="s">
        <v>644</v>
      </c>
      <c r="AA630" s="1" t="s">
        <v>513</v>
      </c>
      <c r="AB630" s="1" t="s">
        <v>642</v>
      </c>
      <c r="AC630" s="1" t="s">
        <v>1996</v>
      </c>
      <c r="AD630" s="1" t="s">
        <v>1997</v>
      </c>
    </row>
    <row r="631" spans="1:30" ht="38.25" hidden="1">
      <c r="A631" s="30" t="s">
        <v>646</v>
      </c>
      <c r="B631" s="34" t="s">
        <v>647</v>
      </c>
      <c r="C631" s="18">
        <v>0</v>
      </c>
      <c r="D631" s="18">
        <v>0</v>
      </c>
      <c r="E631" s="18">
        <v>0</v>
      </c>
      <c r="F631" s="18">
        <v>0</v>
      </c>
      <c r="G631" s="19">
        <v>0</v>
      </c>
      <c r="X631">
        <v>809</v>
      </c>
      <c r="Y631" t="s">
        <v>331</v>
      </c>
      <c r="Z631" s="1" t="s">
        <v>646</v>
      </c>
      <c r="AA631" s="1" t="s">
        <v>513</v>
      </c>
      <c r="AB631" s="1" t="s">
        <v>642</v>
      </c>
      <c r="AC631" s="1" t="s">
        <v>1996</v>
      </c>
      <c r="AD631" s="1" t="s">
        <v>1997</v>
      </c>
    </row>
    <row r="632" spans="1:30" ht="51" hidden="1">
      <c r="A632" s="30" t="s">
        <v>648</v>
      </c>
      <c r="B632" s="34" t="s">
        <v>649</v>
      </c>
      <c r="C632" s="18">
        <v>0</v>
      </c>
      <c r="D632" s="18">
        <v>0</v>
      </c>
      <c r="E632" s="18">
        <v>0</v>
      </c>
      <c r="F632" s="18">
        <v>0</v>
      </c>
      <c r="G632" s="19">
        <v>0</v>
      </c>
      <c r="X632">
        <v>810</v>
      </c>
      <c r="Y632" t="s">
        <v>331</v>
      </c>
      <c r="Z632" s="1" t="s">
        <v>648</v>
      </c>
      <c r="AA632" s="1" t="s">
        <v>513</v>
      </c>
      <c r="AB632" s="1" t="s">
        <v>642</v>
      </c>
      <c r="AC632" s="1" t="s">
        <v>1996</v>
      </c>
      <c r="AD632" s="1" t="s">
        <v>1997</v>
      </c>
    </row>
    <row r="633" spans="1:30" ht="38.25" hidden="1">
      <c r="A633" s="30" t="s">
        <v>650</v>
      </c>
      <c r="B633" s="34" t="s">
        <v>651</v>
      </c>
      <c r="C633" s="18">
        <v>0</v>
      </c>
      <c r="D633" s="18">
        <v>0</v>
      </c>
      <c r="E633" s="18">
        <v>0</v>
      </c>
      <c r="F633" s="18">
        <v>0</v>
      </c>
      <c r="G633" s="19">
        <v>0</v>
      </c>
      <c r="X633">
        <v>811</v>
      </c>
      <c r="Y633" t="s">
        <v>331</v>
      </c>
      <c r="Z633" s="1" t="s">
        <v>650</v>
      </c>
      <c r="AA633" s="1" t="s">
        <v>513</v>
      </c>
      <c r="AB633" s="1" t="s">
        <v>642</v>
      </c>
      <c r="AC633" s="1" t="s">
        <v>1996</v>
      </c>
      <c r="AD633" s="1" t="s">
        <v>1997</v>
      </c>
    </row>
    <row r="634" spans="1:31" ht="25.5" hidden="1">
      <c r="A634" s="30" t="s">
        <v>652</v>
      </c>
      <c r="B634" s="33" t="s">
        <v>653</v>
      </c>
      <c r="C634" s="18">
        <v>0</v>
      </c>
      <c r="D634" s="18">
        <v>0</v>
      </c>
      <c r="E634" s="18">
        <v>0</v>
      </c>
      <c r="F634" s="18">
        <v>0</v>
      </c>
      <c r="G634" s="19">
        <v>0</v>
      </c>
      <c r="X634">
        <v>812</v>
      </c>
      <c r="Y634" t="s">
        <v>331</v>
      </c>
      <c r="Z634" s="1" t="s">
        <v>652</v>
      </c>
      <c r="AA634" s="1" t="s">
        <v>513</v>
      </c>
      <c r="AB634" s="1" t="s">
        <v>387</v>
      </c>
      <c r="AC634" s="1" t="s">
        <v>1996</v>
      </c>
      <c r="AD634" s="1" t="s">
        <v>1997</v>
      </c>
      <c r="AE634">
        <f>AE635+AE636+AE637+AE638</f>
        <v>0</v>
      </c>
    </row>
    <row r="635" spans="1:30" ht="25.5" hidden="1">
      <c r="A635" s="30" t="s">
        <v>654</v>
      </c>
      <c r="B635" s="34" t="s">
        <v>1900</v>
      </c>
      <c r="C635" s="18">
        <v>0</v>
      </c>
      <c r="D635" s="18">
        <v>0</v>
      </c>
      <c r="E635" s="18">
        <v>0</v>
      </c>
      <c r="F635" s="18">
        <v>0</v>
      </c>
      <c r="G635" s="19">
        <v>0</v>
      </c>
      <c r="X635">
        <v>813</v>
      </c>
      <c r="Y635" t="s">
        <v>331</v>
      </c>
      <c r="Z635" s="1" t="s">
        <v>654</v>
      </c>
      <c r="AA635" s="1" t="s">
        <v>513</v>
      </c>
      <c r="AB635" s="1" t="s">
        <v>652</v>
      </c>
      <c r="AC635" s="1" t="s">
        <v>1996</v>
      </c>
      <c r="AD635" s="1" t="s">
        <v>1997</v>
      </c>
    </row>
    <row r="636" spans="1:30" ht="25.5" hidden="1">
      <c r="A636" s="30" t="s">
        <v>1901</v>
      </c>
      <c r="B636" s="34" t="s">
        <v>1902</v>
      </c>
      <c r="C636" s="18">
        <v>0</v>
      </c>
      <c r="D636" s="18">
        <v>0</v>
      </c>
      <c r="E636" s="18">
        <v>0</v>
      </c>
      <c r="F636" s="18">
        <v>0</v>
      </c>
      <c r="G636" s="19">
        <v>0</v>
      </c>
      <c r="X636">
        <v>814</v>
      </c>
      <c r="Y636" t="s">
        <v>331</v>
      </c>
      <c r="Z636" s="1" t="s">
        <v>1901</v>
      </c>
      <c r="AA636" s="1" t="s">
        <v>513</v>
      </c>
      <c r="AB636" s="1" t="s">
        <v>652</v>
      </c>
      <c r="AC636" s="1" t="s">
        <v>1996</v>
      </c>
      <c r="AD636" s="1" t="s">
        <v>1997</v>
      </c>
    </row>
    <row r="637" spans="1:30" ht="38.25" hidden="1">
      <c r="A637" s="30" t="s">
        <v>1903</v>
      </c>
      <c r="B637" s="34" t="s">
        <v>1904</v>
      </c>
      <c r="C637" s="18">
        <v>0</v>
      </c>
      <c r="D637" s="18">
        <v>0</v>
      </c>
      <c r="E637" s="18">
        <v>0</v>
      </c>
      <c r="F637" s="18">
        <v>0</v>
      </c>
      <c r="G637" s="19">
        <v>0</v>
      </c>
      <c r="X637">
        <v>815</v>
      </c>
      <c r="Y637" t="s">
        <v>331</v>
      </c>
      <c r="Z637" s="1" t="s">
        <v>1903</v>
      </c>
      <c r="AA637" s="1" t="s">
        <v>513</v>
      </c>
      <c r="AB637" s="1" t="s">
        <v>652</v>
      </c>
      <c r="AC637" s="1" t="s">
        <v>1996</v>
      </c>
      <c r="AD637" s="1" t="s">
        <v>1997</v>
      </c>
    </row>
    <row r="638" spans="1:30" ht="38.25" hidden="1">
      <c r="A638" s="30" t="s">
        <v>1905</v>
      </c>
      <c r="B638" s="34" t="s">
        <v>1906</v>
      </c>
      <c r="C638" s="18">
        <v>0</v>
      </c>
      <c r="D638" s="18">
        <v>0</v>
      </c>
      <c r="E638" s="18">
        <v>0</v>
      </c>
      <c r="F638" s="18">
        <v>0</v>
      </c>
      <c r="G638" s="19">
        <v>0</v>
      </c>
      <c r="X638">
        <v>816</v>
      </c>
      <c r="Y638" t="s">
        <v>331</v>
      </c>
      <c r="Z638" s="1" t="s">
        <v>1905</v>
      </c>
      <c r="AA638" s="1" t="s">
        <v>513</v>
      </c>
      <c r="AB638" s="1" t="s">
        <v>652</v>
      </c>
      <c r="AC638" s="1" t="s">
        <v>1996</v>
      </c>
      <c r="AD638" s="1" t="s">
        <v>1997</v>
      </c>
    </row>
    <row r="639" spans="1:31" ht="25.5" hidden="1">
      <c r="A639" s="30" t="s">
        <v>1907</v>
      </c>
      <c r="B639" s="33" t="s">
        <v>1908</v>
      </c>
      <c r="C639" s="18">
        <v>0</v>
      </c>
      <c r="D639" s="18">
        <v>0</v>
      </c>
      <c r="E639" s="18">
        <v>0</v>
      </c>
      <c r="F639" s="18">
        <v>0</v>
      </c>
      <c r="G639" s="19">
        <v>0</v>
      </c>
      <c r="X639">
        <v>817</v>
      </c>
      <c r="Y639" t="s">
        <v>331</v>
      </c>
      <c r="Z639" s="1" t="s">
        <v>1907</v>
      </c>
      <c r="AA639" s="1" t="s">
        <v>513</v>
      </c>
      <c r="AB639" s="1" t="s">
        <v>387</v>
      </c>
      <c r="AC639" s="1" t="s">
        <v>1996</v>
      </c>
      <c r="AD639" s="1" t="s">
        <v>1997</v>
      </c>
      <c r="AE639">
        <f>AE640+AE641+AE642+AE643</f>
        <v>0</v>
      </c>
    </row>
    <row r="640" spans="1:30" ht="38.25" hidden="1">
      <c r="A640" s="30" t="s">
        <v>1909</v>
      </c>
      <c r="B640" s="34" t="s">
        <v>1886</v>
      </c>
      <c r="C640" s="18">
        <v>0</v>
      </c>
      <c r="D640" s="18">
        <v>0</v>
      </c>
      <c r="E640" s="18">
        <v>0</v>
      </c>
      <c r="F640" s="18">
        <v>0</v>
      </c>
      <c r="G640" s="19">
        <v>0</v>
      </c>
      <c r="X640">
        <v>818</v>
      </c>
      <c r="Y640" t="s">
        <v>331</v>
      </c>
      <c r="Z640" s="1" t="s">
        <v>1909</v>
      </c>
      <c r="AA640" s="1" t="s">
        <v>513</v>
      </c>
      <c r="AB640" s="1" t="s">
        <v>1907</v>
      </c>
      <c r="AC640" s="1" t="s">
        <v>1996</v>
      </c>
      <c r="AD640" s="1" t="s">
        <v>1997</v>
      </c>
    </row>
    <row r="641" spans="1:30" ht="38.25" hidden="1">
      <c r="A641" s="30" t="s">
        <v>1887</v>
      </c>
      <c r="B641" s="34" t="s">
        <v>1888</v>
      </c>
      <c r="C641" s="18">
        <v>0</v>
      </c>
      <c r="D641" s="18">
        <v>0</v>
      </c>
      <c r="E641" s="18">
        <v>0</v>
      </c>
      <c r="F641" s="18">
        <v>0</v>
      </c>
      <c r="G641" s="19">
        <v>0</v>
      </c>
      <c r="X641">
        <v>819</v>
      </c>
      <c r="Y641" t="s">
        <v>331</v>
      </c>
      <c r="Z641" s="1" t="s">
        <v>1887</v>
      </c>
      <c r="AA641" s="1" t="s">
        <v>513</v>
      </c>
      <c r="AB641" s="1" t="s">
        <v>1907</v>
      </c>
      <c r="AC641" s="1" t="s">
        <v>1996</v>
      </c>
      <c r="AD641" s="1" t="s">
        <v>1997</v>
      </c>
    </row>
    <row r="642" spans="1:30" ht="38.25" hidden="1">
      <c r="A642" s="30" t="s">
        <v>1889</v>
      </c>
      <c r="B642" s="34" t="s">
        <v>1890</v>
      </c>
      <c r="C642" s="18">
        <v>0</v>
      </c>
      <c r="D642" s="18">
        <v>0</v>
      </c>
      <c r="E642" s="18">
        <v>0</v>
      </c>
      <c r="F642" s="18">
        <v>0</v>
      </c>
      <c r="G642" s="19">
        <v>0</v>
      </c>
      <c r="X642">
        <v>820</v>
      </c>
      <c r="Y642" t="s">
        <v>331</v>
      </c>
      <c r="Z642" s="1" t="s">
        <v>1889</v>
      </c>
      <c r="AA642" s="1" t="s">
        <v>513</v>
      </c>
      <c r="AB642" s="1" t="s">
        <v>1907</v>
      </c>
      <c r="AC642" s="1" t="s">
        <v>1996</v>
      </c>
      <c r="AD642" s="1" t="s">
        <v>1997</v>
      </c>
    </row>
    <row r="643" spans="1:30" ht="38.25" hidden="1">
      <c r="A643" s="30" t="s">
        <v>1891</v>
      </c>
      <c r="B643" s="34" t="s">
        <v>1892</v>
      </c>
      <c r="C643" s="18">
        <v>0</v>
      </c>
      <c r="D643" s="18">
        <v>0</v>
      </c>
      <c r="E643" s="18">
        <v>0</v>
      </c>
      <c r="F643" s="18">
        <v>0</v>
      </c>
      <c r="G643" s="19">
        <v>0</v>
      </c>
      <c r="X643">
        <v>821</v>
      </c>
      <c r="Y643" t="s">
        <v>331</v>
      </c>
      <c r="Z643" s="1" t="s">
        <v>1891</v>
      </c>
      <c r="AA643" s="1" t="s">
        <v>513</v>
      </c>
      <c r="AB643" s="1" t="s">
        <v>1907</v>
      </c>
      <c r="AC643" s="1" t="s">
        <v>1996</v>
      </c>
      <c r="AD643" s="1" t="s">
        <v>1997</v>
      </c>
    </row>
    <row r="644" spans="1:31" ht="12.75" hidden="1">
      <c r="A644" s="30" t="s">
        <v>1893</v>
      </c>
      <c r="B644" s="31" t="s">
        <v>1894</v>
      </c>
      <c r="C644" s="18">
        <v>0</v>
      </c>
      <c r="D644" s="18">
        <v>0</v>
      </c>
      <c r="E644" s="18">
        <v>0</v>
      </c>
      <c r="F644" s="18">
        <v>0</v>
      </c>
      <c r="G644" s="19">
        <v>0</v>
      </c>
      <c r="X644">
        <v>822</v>
      </c>
      <c r="Y644" t="s">
        <v>331</v>
      </c>
      <c r="Z644" s="1" t="s">
        <v>1893</v>
      </c>
      <c r="AA644" s="1" t="s">
        <v>513</v>
      </c>
      <c r="AB644" s="1" t="s">
        <v>1828</v>
      </c>
      <c r="AC644" s="1" t="s">
        <v>1996</v>
      </c>
      <c r="AD644" s="1" t="s">
        <v>1997</v>
      </c>
      <c r="AE644">
        <f>AE645</f>
        <v>0</v>
      </c>
    </row>
    <row r="645" spans="1:31" ht="12.75" hidden="1">
      <c r="A645" s="30" t="s">
        <v>1895</v>
      </c>
      <c r="B645" s="32" t="s">
        <v>1896</v>
      </c>
      <c r="C645" s="18">
        <v>0</v>
      </c>
      <c r="D645" s="18">
        <v>0</v>
      </c>
      <c r="E645" s="18">
        <v>0</v>
      </c>
      <c r="F645" s="18">
        <v>0</v>
      </c>
      <c r="G645" s="19">
        <v>0</v>
      </c>
      <c r="X645">
        <v>823</v>
      </c>
      <c r="Y645" t="s">
        <v>331</v>
      </c>
      <c r="Z645" s="1" t="s">
        <v>1895</v>
      </c>
      <c r="AA645" s="1" t="s">
        <v>513</v>
      </c>
      <c r="AB645" s="1" t="s">
        <v>1893</v>
      </c>
      <c r="AC645" s="1" t="s">
        <v>1996</v>
      </c>
      <c r="AD645" s="1" t="s">
        <v>1997</v>
      </c>
      <c r="AE645">
        <f>AE646+AE649+AE650+AE653</f>
        <v>0</v>
      </c>
    </row>
    <row r="646" spans="1:31" ht="25.5" hidden="1">
      <c r="A646" s="30" t="s">
        <v>1897</v>
      </c>
      <c r="B646" s="33" t="s">
        <v>1898</v>
      </c>
      <c r="C646" s="18">
        <v>0</v>
      </c>
      <c r="D646" s="18">
        <v>0</v>
      </c>
      <c r="E646" s="18">
        <v>0</v>
      </c>
      <c r="F646" s="18">
        <v>0</v>
      </c>
      <c r="G646" s="19">
        <v>0</v>
      </c>
      <c r="X646">
        <v>824</v>
      </c>
      <c r="Y646" t="s">
        <v>331</v>
      </c>
      <c r="Z646" s="1" t="s">
        <v>1897</v>
      </c>
      <c r="AA646" s="1" t="s">
        <v>513</v>
      </c>
      <c r="AB646" s="1" t="s">
        <v>1895</v>
      </c>
      <c r="AC646" s="1" t="s">
        <v>1996</v>
      </c>
      <c r="AD646" s="1" t="s">
        <v>1997</v>
      </c>
      <c r="AE646">
        <f>AE647+AE648</f>
        <v>0</v>
      </c>
    </row>
    <row r="647" spans="1:30" ht="38.25" hidden="1">
      <c r="A647" s="30" t="s">
        <v>1899</v>
      </c>
      <c r="B647" s="34" t="s">
        <v>1989</v>
      </c>
      <c r="C647" s="18">
        <v>0</v>
      </c>
      <c r="D647" s="18">
        <v>0</v>
      </c>
      <c r="E647" s="18">
        <v>0</v>
      </c>
      <c r="F647" s="18">
        <v>0</v>
      </c>
      <c r="G647" s="19">
        <v>0</v>
      </c>
      <c r="X647">
        <v>825</v>
      </c>
      <c r="Y647" t="s">
        <v>331</v>
      </c>
      <c r="Z647" s="1" t="s">
        <v>1899</v>
      </c>
      <c r="AA647" s="1" t="s">
        <v>513</v>
      </c>
      <c r="AB647" s="1" t="s">
        <v>1897</v>
      </c>
      <c r="AC647" s="1" t="s">
        <v>1996</v>
      </c>
      <c r="AD647" s="1" t="s">
        <v>1997</v>
      </c>
    </row>
    <row r="648" spans="1:30" ht="38.25" hidden="1">
      <c r="A648" s="30" t="s">
        <v>1990</v>
      </c>
      <c r="B648" s="34" t="s">
        <v>1991</v>
      </c>
      <c r="C648" s="18">
        <v>0</v>
      </c>
      <c r="D648" s="18">
        <v>0</v>
      </c>
      <c r="E648" s="18">
        <v>0</v>
      </c>
      <c r="F648" s="18">
        <v>0</v>
      </c>
      <c r="G648" s="19">
        <v>0</v>
      </c>
      <c r="X648">
        <v>826</v>
      </c>
      <c r="Y648" t="s">
        <v>331</v>
      </c>
      <c r="Z648" s="1" t="s">
        <v>1990</v>
      </c>
      <c r="AA648" s="1" t="s">
        <v>513</v>
      </c>
      <c r="AB648" s="1" t="s">
        <v>1897</v>
      </c>
      <c r="AC648" s="1" t="s">
        <v>1996</v>
      </c>
      <c r="AD648" s="1" t="s">
        <v>1997</v>
      </c>
    </row>
    <row r="649" spans="1:30" ht="38.25" hidden="1">
      <c r="A649" s="30" t="s">
        <v>1992</v>
      </c>
      <c r="B649" s="33" t="s">
        <v>1993</v>
      </c>
      <c r="C649" s="18">
        <v>0</v>
      </c>
      <c r="D649" s="18">
        <v>0</v>
      </c>
      <c r="E649" s="18">
        <v>0</v>
      </c>
      <c r="F649" s="18">
        <v>0</v>
      </c>
      <c r="G649" s="19">
        <v>0</v>
      </c>
      <c r="X649">
        <v>827</v>
      </c>
      <c r="Y649" t="s">
        <v>331</v>
      </c>
      <c r="Z649" s="1" t="s">
        <v>1992</v>
      </c>
      <c r="AA649" s="1" t="s">
        <v>513</v>
      </c>
      <c r="AB649" s="1" t="s">
        <v>1895</v>
      </c>
      <c r="AC649" s="1" t="s">
        <v>1996</v>
      </c>
      <c r="AD649" s="1" t="s">
        <v>1997</v>
      </c>
    </row>
    <row r="650" spans="1:31" ht="25.5" hidden="1">
      <c r="A650" s="30" t="s">
        <v>1994</v>
      </c>
      <c r="B650" s="33" t="s">
        <v>494</v>
      </c>
      <c r="C650" s="18">
        <v>0</v>
      </c>
      <c r="D650" s="18">
        <v>0</v>
      </c>
      <c r="E650" s="18">
        <v>0</v>
      </c>
      <c r="F650" s="18">
        <v>0</v>
      </c>
      <c r="G650" s="19">
        <v>0</v>
      </c>
      <c r="X650">
        <v>828</v>
      </c>
      <c r="Y650" t="s">
        <v>331</v>
      </c>
      <c r="Z650" s="1" t="s">
        <v>1994</v>
      </c>
      <c r="AA650" s="1" t="s">
        <v>513</v>
      </c>
      <c r="AB650" s="1" t="s">
        <v>1895</v>
      </c>
      <c r="AC650" s="1" t="s">
        <v>1996</v>
      </c>
      <c r="AD650" s="1" t="s">
        <v>1997</v>
      </c>
      <c r="AE650">
        <f>AE651+AE652</f>
        <v>0</v>
      </c>
    </row>
    <row r="651" spans="1:30" ht="25.5" hidden="1">
      <c r="A651" s="30" t="s">
        <v>495</v>
      </c>
      <c r="B651" s="34" t="s">
        <v>496</v>
      </c>
      <c r="C651" s="18">
        <v>0</v>
      </c>
      <c r="D651" s="18">
        <v>0</v>
      </c>
      <c r="E651" s="18">
        <v>0</v>
      </c>
      <c r="F651" s="18">
        <v>0</v>
      </c>
      <c r="G651" s="19">
        <v>0</v>
      </c>
      <c r="X651">
        <v>829</v>
      </c>
      <c r="Y651" t="s">
        <v>331</v>
      </c>
      <c r="Z651" s="1" t="s">
        <v>495</v>
      </c>
      <c r="AA651" s="1" t="s">
        <v>513</v>
      </c>
      <c r="AB651" s="1" t="s">
        <v>1994</v>
      </c>
      <c r="AC651" s="1" t="s">
        <v>1998</v>
      </c>
      <c r="AD651" s="1" t="s">
        <v>1997</v>
      </c>
    </row>
    <row r="652" spans="1:30" ht="25.5" hidden="1">
      <c r="A652" s="30" t="s">
        <v>497</v>
      </c>
      <c r="B652" s="34" t="s">
        <v>498</v>
      </c>
      <c r="C652" s="18">
        <v>0</v>
      </c>
      <c r="D652" s="18">
        <v>0</v>
      </c>
      <c r="E652" s="18">
        <v>0</v>
      </c>
      <c r="F652" s="18">
        <v>0</v>
      </c>
      <c r="G652" s="19">
        <v>0</v>
      </c>
      <c r="X652">
        <v>830</v>
      </c>
      <c r="Y652" t="s">
        <v>331</v>
      </c>
      <c r="Z652" s="1" t="s">
        <v>497</v>
      </c>
      <c r="AA652" s="1" t="s">
        <v>513</v>
      </c>
      <c r="AB652" s="1" t="s">
        <v>1994</v>
      </c>
      <c r="AC652" s="1" t="s">
        <v>1998</v>
      </c>
      <c r="AD652" s="1" t="s">
        <v>1997</v>
      </c>
    </row>
    <row r="653" spans="1:31" ht="25.5" hidden="1">
      <c r="A653" s="30" t="s">
        <v>499</v>
      </c>
      <c r="B653" s="33" t="s">
        <v>500</v>
      </c>
      <c r="C653" s="18">
        <v>0</v>
      </c>
      <c r="D653" s="18">
        <v>0</v>
      </c>
      <c r="E653" s="18">
        <v>0</v>
      </c>
      <c r="F653" s="18">
        <v>0</v>
      </c>
      <c r="G653" s="19">
        <v>0</v>
      </c>
      <c r="X653">
        <v>831</v>
      </c>
      <c r="Y653" t="s">
        <v>331</v>
      </c>
      <c r="Z653" s="1" t="s">
        <v>499</v>
      </c>
      <c r="AA653" s="1" t="s">
        <v>513</v>
      </c>
      <c r="AB653" s="1" t="s">
        <v>1895</v>
      </c>
      <c r="AC653" s="1" t="s">
        <v>1996</v>
      </c>
      <c r="AD653" s="1" t="s">
        <v>1997</v>
      </c>
      <c r="AE653">
        <f>AE654+AE655</f>
        <v>0</v>
      </c>
    </row>
    <row r="654" spans="1:30" ht="25.5" hidden="1">
      <c r="A654" s="30" t="s">
        <v>501</v>
      </c>
      <c r="B654" s="34" t="s">
        <v>502</v>
      </c>
      <c r="C654" s="18">
        <v>0</v>
      </c>
      <c r="D654" s="18">
        <v>0</v>
      </c>
      <c r="E654" s="18">
        <v>0</v>
      </c>
      <c r="F654" s="18">
        <v>0</v>
      </c>
      <c r="G654" s="19">
        <v>0</v>
      </c>
      <c r="X654">
        <v>832</v>
      </c>
      <c r="Y654" t="s">
        <v>331</v>
      </c>
      <c r="Z654" s="1" t="s">
        <v>501</v>
      </c>
      <c r="AA654" s="1" t="s">
        <v>513</v>
      </c>
      <c r="AB654" s="1" t="s">
        <v>499</v>
      </c>
      <c r="AC654" s="1" t="s">
        <v>1998</v>
      </c>
      <c r="AD654" s="1" t="s">
        <v>1997</v>
      </c>
    </row>
    <row r="655" spans="1:30" ht="25.5" hidden="1">
      <c r="A655" s="30" t="s">
        <v>503</v>
      </c>
      <c r="B655" s="34" t="s">
        <v>504</v>
      </c>
      <c r="C655" s="18">
        <v>0</v>
      </c>
      <c r="D655" s="18">
        <v>0</v>
      </c>
      <c r="E655" s="18">
        <v>0</v>
      </c>
      <c r="F655" s="18">
        <v>0</v>
      </c>
      <c r="G655" s="19">
        <v>0</v>
      </c>
      <c r="X655">
        <v>833</v>
      </c>
      <c r="Y655" t="s">
        <v>331</v>
      </c>
      <c r="Z655" s="1" t="s">
        <v>503</v>
      </c>
      <c r="AA655" s="1" t="s">
        <v>513</v>
      </c>
      <c r="AB655" s="1" t="s">
        <v>499</v>
      </c>
      <c r="AC655" s="1" t="s">
        <v>1998</v>
      </c>
      <c r="AD655" s="1" t="s">
        <v>1997</v>
      </c>
    </row>
    <row r="656" spans="1:31" ht="12.75" hidden="1">
      <c r="A656" s="30" t="s">
        <v>505</v>
      </c>
      <c r="B656" s="31" t="s">
        <v>506</v>
      </c>
      <c r="C656" s="18">
        <v>0</v>
      </c>
      <c r="D656" s="18">
        <v>0</v>
      </c>
      <c r="E656" s="18">
        <v>0</v>
      </c>
      <c r="F656" s="18">
        <v>0</v>
      </c>
      <c r="G656" s="19">
        <v>0</v>
      </c>
      <c r="X656">
        <v>834</v>
      </c>
      <c r="Y656" t="s">
        <v>331</v>
      </c>
      <c r="Z656" s="1" t="s">
        <v>505</v>
      </c>
      <c r="AA656" s="1" t="s">
        <v>513</v>
      </c>
      <c r="AB656" s="1" t="s">
        <v>1828</v>
      </c>
      <c r="AC656" s="1" t="s">
        <v>1996</v>
      </c>
      <c r="AD656" s="1" t="s">
        <v>1997</v>
      </c>
      <c r="AE656">
        <f>AE657</f>
        <v>0</v>
      </c>
    </row>
    <row r="657" spans="1:31" ht="12.75" hidden="1">
      <c r="A657" s="30" t="s">
        <v>507</v>
      </c>
      <c r="B657" s="32" t="s">
        <v>508</v>
      </c>
      <c r="C657" s="18">
        <v>0</v>
      </c>
      <c r="D657" s="18">
        <v>0</v>
      </c>
      <c r="E657" s="18">
        <v>0</v>
      </c>
      <c r="F657" s="18">
        <v>0</v>
      </c>
      <c r="G657" s="19">
        <v>0</v>
      </c>
      <c r="X657">
        <v>835</v>
      </c>
      <c r="Y657" t="s">
        <v>331</v>
      </c>
      <c r="Z657" s="1" t="s">
        <v>507</v>
      </c>
      <c r="AA657" s="1" t="s">
        <v>513</v>
      </c>
      <c r="AB657" s="1" t="s">
        <v>505</v>
      </c>
      <c r="AC657" s="1" t="s">
        <v>1996</v>
      </c>
      <c r="AD657" s="1" t="s">
        <v>1997</v>
      </c>
      <c r="AE657">
        <f>AE658+AE659</f>
        <v>0</v>
      </c>
    </row>
    <row r="658" spans="1:30" ht="25.5" hidden="1">
      <c r="A658" s="30" t="s">
        <v>509</v>
      </c>
      <c r="B658" s="33" t="s">
        <v>510</v>
      </c>
      <c r="C658" s="18">
        <v>0</v>
      </c>
      <c r="D658" s="18">
        <v>0</v>
      </c>
      <c r="E658" s="18">
        <v>0</v>
      </c>
      <c r="F658" s="18">
        <v>0</v>
      </c>
      <c r="G658" s="19">
        <v>0</v>
      </c>
      <c r="X658">
        <v>836</v>
      </c>
      <c r="Y658" t="s">
        <v>331</v>
      </c>
      <c r="Z658" s="1" t="s">
        <v>509</v>
      </c>
      <c r="AA658" s="1" t="s">
        <v>513</v>
      </c>
      <c r="AB658" s="1" t="s">
        <v>507</v>
      </c>
      <c r="AC658" s="1" t="s">
        <v>1996</v>
      </c>
      <c r="AD658" s="1" t="s">
        <v>1997</v>
      </c>
    </row>
    <row r="659" spans="1:30" ht="25.5" hidden="1">
      <c r="A659" s="30" t="s">
        <v>511</v>
      </c>
      <c r="B659" s="33" t="s">
        <v>512</v>
      </c>
      <c r="C659" s="18">
        <v>0</v>
      </c>
      <c r="D659" s="18">
        <v>0</v>
      </c>
      <c r="E659" s="18">
        <v>0</v>
      </c>
      <c r="F659" s="18">
        <v>0</v>
      </c>
      <c r="G659" s="19">
        <v>0</v>
      </c>
      <c r="X659">
        <v>837</v>
      </c>
      <c r="Y659" t="s">
        <v>331</v>
      </c>
      <c r="Z659" s="1" t="s">
        <v>511</v>
      </c>
      <c r="AA659" s="1" t="s">
        <v>513</v>
      </c>
      <c r="AB659" s="1" t="s">
        <v>507</v>
      </c>
      <c r="AC659" s="1" t="s">
        <v>1996</v>
      </c>
      <c r="AD659" s="1" t="s">
        <v>1997</v>
      </c>
    </row>
    <row r="660" spans="1:31" ht="12.75">
      <c r="A660" s="48" t="s">
        <v>217</v>
      </c>
      <c r="B660" s="49" t="s">
        <v>218</v>
      </c>
      <c r="C660" s="15">
        <v>3079883</v>
      </c>
      <c r="D660" s="15">
        <v>3079883</v>
      </c>
      <c r="E660" s="15">
        <v>734000</v>
      </c>
      <c r="F660" s="15">
        <v>3034413</v>
      </c>
      <c r="G660" s="16">
        <v>691307</v>
      </c>
      <c r="X660">
        <v>838</v>
      </c>
      <c r="Z660" s="1" t="s">
        <v>217</v>
      </c>
      <c r="AA660" s="1" t="s">
        <v>2238</v>
      </c>
      <c r="AB660" s="1" t="s">
        <v>1995</v>
      </c>
      <c r="AC660" s="1" t="s">
        <v>1996</v>
      </c>
      <c r="AD660" s="1" t="s">
        <v>1997</v>
      </c>
      <c r="AE660" t="e">
        <f>AE737+AE917+AE923+AE943+AE1277+AE1284+AE1285+AE1420+AE1451+AE1590+AE1613</f>
        <v>#REF!</v>
      </c>
    </row>
    <row r="661" spans="1:30" ht="12.75">
      <c r="A661" s="65" t="s">
        <v>219</v>
      </c>
      <c r="B661" s="31" t="s">
        <v>220</v>
      </c>
      <c r="C661" s="18">
        <v>2996481</v>
      </c>
      <c r="D661" s="18">
        <v>2996481</v>
      </c>
      <c r="E661" s="18">
        <v>733080</v>
      </c>
      <c r="F661" s="18">
        <v>3022900</v>
      </c>
      <c r="G661" s="19">
        <v>682332</v>
      </c>
      <c r="Z661" s="1"/>
      <c r="AA661" s="1"/>
      <c r="AB661" s="1"/>
      <c r="AC661" s="1"/>
      <c r="AD661" s="1"/>
    </row>
    <row r="662" spans="1:30" ht="12.75">
      <c r="A662" s="65" t="s">
        <v>221</v>
      </c>
      <c r="B662" s="31" t="s">
        <v>222</v>
      </c>
      <c r="C662" s="18">
        <v>831701</v>
      </c>
      <c r="D662" s="18">
        <v>831701</v>
      </c>
      <c r="E662" s="18">
        <v>733080</v>
      </c>
      <c r="F662" s="18">
        <v>885227</v>
      </c>
      <c r="G662" s="19">
        <v>682332</v>
      </c>
      <c r="Z662" s="1"/>
      <c r="AA662" s="1"/>
      <c r="AB662" s="1"/>
      <c r="AC662" s="1"/>
      <c r="AD662" s="1"/>
    </row>
    <row r="663" spans="1:30" ht="12.75">
      <c r="A663" s="65" t="s">
        <v>223</v>
      </c>
      <c r="B663" s="31" t="s">
        <v>224</v>
      </c>
      <c r="C663" s="18">
        <v>261036</v>
      </c>
      <c r="D663" s="18">
        <v>261036</v>
      </c>
      <c r="E663" s="18">
        <v>260831</v>
      </c>
      <c r="F663" s="18">
        <v>264513</v>
      </c>
      <c r="G663" s="19">
        <v>262626</v>
      </c>
      <c r="Z663" s="1"/>
      <c r="AA663" s="1"/>
      <c r="AB663" s="1"/>
      <c r="AC663" s="1"/>
      <c r="AD663" s="1"/>
    </row>
    <row r="664" spans="1:30" ht="12.75">
      <c r="A664" s="65" t="s">
        <v>225</v>
      </c>
      <c r="B664" s="31" t="s">
        <v>226</v>
      </c>
      <c r="C664" s="18">
        <v>208105</v>
      </c>
      <c r="D664" s="18">
        <v>208105</v>
      </c>
      <c r="E664" s="18">
        <v>204967</v>
      </c>
      <c r="F664" s="18">
        <v>213133</v>
      </c>
      <c r="G664" s="19">
        <v>209281</v>
      </c>
      <c r="Z664" s="1"/>
      <c r="AA664" s="1"/>
      <c r="AB664" s="1"/>
      <c r="AC664" s="1"/>
      <c r="AD664" s="1"/>
    </row>
    <row r="665" spans="1:30" ht="12.75">
      <c r="A665" s="65" t="s">
        <v>227</v>
      </c>
      <c r="B665" s="31" t="s">
        <v>228</v>
      </c>
      <c r="C665" s="18">
        <v>200693</v>
      </c>
      <c r="D665" s="18">
        <v>200693</v>
      </c>
      <c r="E665" s="18">
        <v>194608</v>
      </c>
      <c r="F665" s="18">
        <v>201070</v>
      </c>
      <c r="G665" s="19">
        <v>198922</v>
      </c>
      <c r="Z665" s="1"/>
      <c r="AA665" s="1"/>
      <c r="AB665" s="1"/>
      <c r="AC665" s="1"/>
      <c r="AD665" s="1"/>
    </row>
    <row r="666" spans="1:30" ht="12.75">
      <c r="A666" s="65" t="s">
        <v>229</v>
      </c>
      <c r="B666" s="31" t="s">
        <v>230</v>
      </c>
      <c r="C666" s="18">
        <v>200693</v>
      </c>
      <c r="D666" s="18">
        <v>200693</v>
      </c>
      <c r="E666" s="18">
        <v>194608</v>
      </c>
      <c r="F666" s="18">
        <v>201070</v>
      </c>
      <c r="G666" s="19">
        <v>198922</v>
      </c>
      <c r="Z666" s="1"/>
      <c r="AA666" s="1"/>
      <c r="AB666" s="1"/>
      <c r="AC666" s="1"/>
      <c r="AD666" s="1"/>
    </row>
    <row r="667" spans="1:30" ht="12.75">
      <c r="A667" s="65" t="s">
        <v>231</v>
      </c>
      <c r="B667" s="31" t="s">
        <v>232</v>
      </c>
      <c r="C667" s="18">
        <v>0</v>
      </c>
      <c r="D667" s="18">
        <v>0</v>
      </c>
      <c r="E667" s="18">
        <v>847</v>
      </c>
      <c r="F667" s="18">
        <v>0</v>
      </c>
      <c r="G667" s="19">
        <v>847</v>
      </c>
      <c r="Z667" s="1"/>
      <c r="AA667" s="1"/>
      <c r="AB667" s="1"/>
      <c r="AC667" s="1"/>
      <c r="AD667" s="1"/>
    </row>
    <row r="668" spans="1:30" ht="12.75">
      <c r="A668" s="65" t="s">
        <v>233</v>
      </c>
      <c r="B668" s="31" t="s">
        <v>234</v>
      </c>
      <c r="C668" s="18">
        <v>0</v>
      </c>
      <c r="D668" s="18">
        <v>0</v>
      </c>
      <c r="E668" s="18">
        <v>847</v>
      </c>
      <c r="F668" s="18">
        <v>0</v>
      </c>
      <c r="G668" s="19">
        <v>847</v>
      </c>
      <c r="Z668" s="1"/>
      <c r="AA668" s="1"/>
      <c r="AB668" s="1"/>
      <c r="AC668" s="1"/>
      <c r="AD668" s="1"/>
    </row>
    <row r="669" spans="1:30" ht="25.5">
      <c r="A669" s="65" t="s">
        <v>235</v>
      </c>
      <c r="B669" s="31" t="s">
        <v>236</v>
      </c>
      <c r="C669" s="18">
        <v>7412</v>
      </c>
      <c r="D669" s="18">
        <v>7412</v>
      </c>
      <c r="E669" s="18">
        <v>9512</v>
      </c>
      <c r="F669" s="18">
        <v>12063</v>
      </c>
      <c r="G669" s="19">
        <v>9512</v>
      </c>
      <c r="Z669" s="1"/>
      <c r="AA669" s="1"/>
      <c r="AB669" s="1"/>
      <c r="AC669" s="1"/>
      <c r="AD669" s="1"/>
    </row>
    <row r="670" spans="1:30" ht="38.25">
      <c r="A670" s="65" t="s">
        <v>237</v>
      </c>
      <c r="B670" s="31" t="s">
        <v>238</v>
      </c>
      <c r="C670" s="18">
        <v>52931</v>
      </c>
      <c r="D670" s="18">
        <v>52931</v>
      </c>
      <c r="E670" s="18">
        <v>55864</v>
      </c>
      <c r="F670" s="18">
        <v>51380</v>
      </c>
      <c r="G670" s="19">
        <v>53345</v>
      </c>
      <c r="Z670" s="1"/>
      <c r="AA670" s="1"/>
      <c r="AB670" s="1"/>
      <c r="AC670" s="1"/>
      <c r="AD670" s="1"/>
    </row>
    <row r="671" spans="1:30" ht="25.5">
      <c r="A671" s="65" t="s">
        <v>239</v>
      </c>
      <c r="B671" s="31" t="s">
        <v>240</v>
      </c>
      <c r="C671" s="18">
        <v>51455</v>
      </c>
      <c r="D671" s="18">
        <v>51455</v>
      </c>
      <c r="E671" s="18">
        <v>49964</v>
      </c>
      <c r="F671" s="18">
        <v>49904</v>
      </c>
      <c r="G671" s="19">
        <v>46353</v>
      </c>
      <c r="Z671" s="1"/>
      <c r="AA671" s="1"/>
      <c r="AB671" s="1"/>
      <c r="AC671" s="1"/>
      <c r="AD671" s="1"/>
    </row>
    <row r="672" spans="1:30" ht="25.5">
      <c r="A672" s="65" t="s">
        <v>241</v>
      </c>
      <c r="B672" s="31" t="s">
        <v>242</v>
      </c>
      <c r="C672" s="18">
        <v>1476</v>
      </c>
      <c r="D672" s="18">
        <v>1476</v>
      </c>
      <c r="E672" s="18">
        <v>5900</v>
      </c>
      <c r="F672" s="18">
        <v>1476</v>
      </c>
      <c r="G672" s="19">
        <v>6992</v>
      </c>
      <c r="Z672" s="1"/>
      <c r="AA672" s="1"/>
      <c r="AB672" s="1"/>
      <c r="AC672" s="1"/>
      <c r="AD672" s="1"/>
    </row>
    <row r="673" spans="1:30" ht="51">
      <c r="A673" s="65" t="s">
        <v>243</v>
      </c>
      <c r="B673" s="31" t="s">
        <v>244</v>
      </c>
      <c r="C673" s="18">
        <v>1326</v>
      </c>
      <c r="D673" s="18">
        <v>1326</v>
      </c>
      <c r="E673" s="18">
        <v>3716</v>
      </c>
      <c r="F673" s="18">
        <v>1326</v>
      </c>
      <c r="G673" s="19">
        <v>3716</v>
      </c>
      <c r="Z673" s="1"/>
      <c r="AA673" s="1"/>
      <c r="AB673" s="1"/>
      <c r="AC673" s="1"/>
      <c r="AD673" s="1"/>
    </row>
    <row r="674" spans="1:30" ht="25.5">
      <c r="A674" s="65" t="s">
        <v>245</v>
      </c>
      <c r="B674" s="31" t="s">
        <v>246</v>
      </c>
      <c r="C674" s="18">
        <v>0</v>
      </c>
      <c r="D674" s="18">
        <v>0</v>
      </c>
      <c r="E674" s="18">
        <v>2184</v>
      </c>
      <c r="F674" s="18">
        <v>0</v>
      </c>
      <c r="G674" s="19">
        <v>3276</v>
      </c>
      <c r="Z674" s="1"/>
      <c r="AA674" s="1"/>
      <c r="AB674" s="1"/>
      <c r="AC674" s="1"/>
      <c r="AD674" s="1"/>
    </row>
    <row r="675" spans="1:30" ht="51">
      <c r="A675" s="65" t="s">
        <v>247</v>
      </c>
      <c r="B675" s="31" t="s">
        <v>248</v>
      </c>
      <c r="C675" s="18">
        <v>150</v>
      </c>
      <c r="D675" s="18">
        <v>150</v>
      </c>
      <c r="E675" s="18">
        <v>0</v>
      </c>
      <c r="F675" s="18">
        <v>150</v>
      </c>
      <c r="G675" s="19">
        <v>0</v>
      </c>
      <c r="Z675" s="1"/>
      <c r="AA675" s="1"/>
      <c r="AB675" s="1"/>
      <c r="AC675" s="1"/>
      <c r="AD675" s="1"/>
    </row>
    <row r="676" spans="1:30" ht="12.75">
      <c r="A676" s="65" t="s">
        <v>1247</v>
      </c>
      <c r="B676" s="31" t="s">
        <v>1248</v>
      </c>
      <c r="C676" s="18">
        <v>570665</v>
      </c>
      <c r="D676" s="18">
        <v>570665</v>
      </c>
      <c r="E676" s="18">
        <v>472249</v>
      </c>
      <c r="F676" s="18">
        <v>620714</v>
      </c>
      <c r="G676" s="19">
        <v>419706</v>
      </c>
      <c r="Z676" s="1"/>
      <c r="AA676" s="1"/>
      <c r="AB676" s="1"/>
      <c r="AC676" s="1"/>
      <c r="AD676" s="1"/>
    </row>
    <row r="677" spans="1:30" ht="12.75">
      <c r="A677" s="65" t="s">
        <v>1249</v>
      </c>
      <c r="B677" s="31" t="s">
        <v>1250</v>
      </c>
      <c r="C677" s="18">
        <v>15081</v>
      </c>
      <c r="D677" s="18">
        <v>15081</v>
      </c>
      <c r="E677" s="18">
        <v>25486</v>
      </c>
      <c r="F677" s="18">
        <v>15125</v>
      </c>
      <c r="G677" s="19">
        <v>20139</v>
      </c>
      <c r="Z677" s="1"/>
      <c r="AA677" s="1"/>
      <c r="AB677" s="1"/>
      <c r="AC677" s="1"/>
      <c r="AD677" s="1"/>
    </row>
    <row r="678" spans="1:30" ht="12.75">
      <c r="A678" s="65" t="s">
        <v>1251</v>
      </c>
      <c r="B678" s="31" t="s">
        <v>1252</v>
      </c>
      <c r="C678" s="18">
        <v>1289</v>
      </c>
      <c r="D678" s="18">
        <v>1289</v>
      </c>
      <c r="E678" s="18">
        <v>1227</v>
      </c>
      <c r="F678" s="18">
        <v>1347</v>
      </c>
      <c r="G678" s="19">
        <v>500</v>
      </c>
      <c r="Z678" s="1"/>
      <c r="AA678" s="1"/>
      <c r="AB678" s="1"/>
      <c r="AC678" s="1"/>
      <c r="AD678" s="1"/>
    </row>
    <row r="679" spans="1:30" ht="12.75">
      <c r="A679" s="65" t="s">
        <v>1253</v>
      </c>
      <c r="B679" s="31" t="s">
        <v>1254</v>
      </c>
      <c r="C679" s="18">
        <v>389</v>
      </c>
      <c r="D679" s="18">
        <v>389</v>
      </c>
      <c r="E679" s="18">
        <v>240</v>
      </c>
      <c r="F679" s="18">
        <v>450</v>
      </c>
      <c r="G679" s="19">
        <v>240</v>
      </c>
      <c r="Z679" s="1"/>
      <c r="AA679" s="1"/>
      <c r="AB679" s="1"/>
      <c r="AC679" s="1"/>
      <c r="AD679" s="1"/>
    </row>
    <row r="680" spans="1:30" ht="25.5">
      <c r="A680" s="65" t="s">
        <v>1255</v>
      </c>
      <c r="B680" s="31" t="s">
        <v>1256</v>
      </c>
      <c r="C680" s="18">
        <v>900</v>
      </c>
      <c r="D680" s="18">
        <v>900</v>
      </c>
      <c r="E680" s="18">
        <v>987</v>
      </c>
      <c r="F680" s="18">
        <v>897</v>
      </c>
      <c r="G680" s="19">
        <v>260</v>
      </c>
      <c r="Z680" s="1"/>
      <c r="AA680" s="1"/>
      <c r="AB680" s="1"/>
      <c r="AC680" s="1"/>
      <c r="AD680" s="1"/>
    </row>
    <row r="681" spans="1:30" ht="12.75">
      <c r="A681" s="65" t="s">
        <v>1257</v>
      </c>
      <c r="B681" s="31" t="s">
        <v>1258</v>
      </c>
      <c r="C681" s="18">
        <v>13792</v>
      </c>
      <c r="D681" s="18">
        <v>13792</v>
      </c>
      <c r="E681" s="18">
        <v>24259</v>
      </c>
      <c r="F681" s="18">
        <v>13778</v>
      </c>
      <c r="G681" s="19">
        <v>19639</v>
      </c>
      <c r="Z681" s="1"/>
      <c r="AA681" s="1"/>
      <c r="AB681" s="1"/>
      <c r="AC681" s="1"/>
      <c r="AD681" s="1"/>
    </row>
    <row r="682" spans="1:30" ht="12.75">
      <c r="A682" s="65" t="s">
        <v>1259</v>
      </c>
      <c r="B682" s="31" t="s">
        <v>1254</v>
      </c>
      <c r="C682" s="18">
        <v>1574</v>
      </c>
      <c r="D682" s="18">
        <v>1574</v>
      </c>
      <c r="E682" s="18">
        <v>3120</v>
      </c>
      <c r="F682" s="18">
        <v>1574</v>
      </c>
      <c r="G682" s="19">
        <v>3120</v>
      </c>
      <c r="Z682" s="1"/>
      <c r="AA682" s="1"/>
      <c r="AB682" s="1"/>
      <c r="AC682" s="1"/>
      <c r="AD682" s="1"/>
    </row>
    <row r="683" spans="1:30" ht="12.75">
      <c r="A683" s="65" t="s">
        <v>1260</v>
      </c>
      <c r="B683" s="31" t="s">
        <v>1261</v>
      </c>
      <c r="C683" s="18">
        <v>12218</v>
      </c>
      <c r="D683" s="18">
        <v>12218</v>
      </c>
      <c r="E683" s="18">
        <v>21139</v>
      </c>
      <c r="F683" s="18">
        <v>12204</v>
      </c>
      <c r="G683" s="19">
        <v>16519</v>
      </c>
      <c r="Z683" s="1"/>
      <c r="AA683" s="1"/>
      <c r="AB683" s="1"/>
      <c r="AC683" s="1"/>
      <c r="AD683" s="1"/>
    </row>
    <row r="684" spans="1:30" ht="12.75">
      <c r="A684" s="65" t="s">
        <v>1262</v>
      </c>
      <c r="B684" s="31" t="s">
        <v>1263</v>
      </c>
      <c r="C684" s="18">
        <v>544721</v>
      </c>
      <c r="D684" s="18">
        <v>544721</v>
      </c>
      <c r="E684" s="18">
        <v>430855</v>
      </c>
      <c r="F684" s="18">
        <v>592801</v>
      </c>
      <c r="G684" s="19">
        <v>384077</v>
      </c>
      <c r="Z684" s="1"/>
      <c r="AA684" s="1"/>
      <c r="AB684" s="1"/>
      <c r="AC684" s="1"/>
      <c r="AD684" s="1"/>
    </row>
    <row r="685" spans="1:30" ht="12.75">
      <c r="A685" s="65" t="s">
        <v>1264</v>
      </c>
      <c r="B685" s="31" t="s">
        <v>1265</v>
      </c>
      <c r="C685" s="18">
        <v>5719</v>
      </c>
      <c r="D685" s="18">
        <v>5719</v>
      </c>
      <c r="E685" s="18">
        <v>7208</v>
      </c>
      <c r="F685" s="18">
        <v>5137</v>
      </c>
      <c r="G685" s="19">
        <v>7144</v>
      </c>
      <c r="Z685" s="1"/>
      <c r="AA685" s="1"/>
      <c r="AB685" s="1"/>
      <c r="AC685" s="1"/>
      <c r="AD685" s="1"/>
    </row>
    <row r="686" spans="1:30" ht="12.75">
      <c r="A686" s="65" t="s">
        <v>1266</v>
      </c>
      <c r="B686" s="31" t="s">
        <v>1267</v>
      </c>
      <c r="C686" s="18">
        <v>5719</v>
      </c>
      <c r="D686" s="18">
        <v>5719</v>
      </c>
      <c r="E686" s="18">
        <v>7208</v>
      </c>
      <c r="F686" s="18">
        <v>5137</v>
      </c>
      <c r="G686" s="19">
        <v>7144</v>
      </c>
      <c r="Z686" s="1"/>
      <c r="AA686" s="1"/>
      <c r="AB686" s="1"/>
      <c r="AC686" s="1"/>
      <c r="AD686" s="1"/>
    </row>
    <row r="687" spans="1:30" ht="12.75">
      <c r="A687" s="65" t="s">
        <v>1268</v>
      </c>
      <c r="B687" s="31" t="s">
        <v>1269</v>
      </c>
      <c r="C687" s="18">
        <v>6653</v>
      </c>
      <c r="D687" s="18">
        <v>6653</v>
      </c>
      <c r="E687" s="18">
        <v>6990</v>
      </c>
      <c r="F687" s="18">
        <v>6854</v>
      </c>
      <c r="G687" s="19">
        <v>7699</v>
      </c>
      <c r="Z687" s="1"/>
      <c r="AA687" s="1"/>
      <c r="AB687" s="1"/>
      <c r="AC687" s="1"/>
      <c r="AD687" s="1"/>
    </row>
    <row r="688" spans="1:30" ht="12.75">
      <c r="A688" s="65" t="s">
        <v>1270</v>
      </c>
      <c r="B688" s="31" t="s">
        <v>1271</v>
      </c>
      <c r="C688" s="18">
        <v>2062</v>
      </c>
      <c r="D688" s="18">
        <v>2062</v>
      </c>
      <c r="E688" s="18">
        <v>2131</v>
      </c>
      <c r="F688" s="18">
        <v>2326</v>
      </c>
      <c r="G688" s="19">
        <v>2302</v>
      </c>
      <c r="Z688" s="1"/>
      <c r="AA688" s="1"/>
      <c r="AB688" s="1"/>
      <c r="AC688" s="1"/>
      <c r="AD688" s="1"/>
    </row>
    <row r="689" spans="1:30" ht="12.75">
      <c r="A689" s="65" t="s">
        <v>1272</v>
      </c>
      <c r="B689" s="31" t="s">
        <v>1273</v>
      </c>
      <c r="C689" s="18">
        <v>391</v>
      </c>
      <c r="D689" s="18">
        <v>391</v>
      </c>
      <c r="E689" s="18">
        <v>541</v>
      </c>
      <c r="F689" s="18">
        <v>205</v>
      </c>
      <c r="G689" s="19">
        <v>370</v>
      </c>
      <c r="Z689" s="1"/>
      <c r="AA689" s="1"/>
      <c r="AB689" s="1"/>
      <c r="AC689" s="1"/>
      <c r="AD689" s="1"/>
    </row>
    <row r="690" spans="1:30" ht="12.75">
      <c r="A690" s="65" t="s">
        <v>1274</v>
      </c>
      <c r="B690" s="31" t="s">
        <v>1275</v>
      </c>
      <c r="C690" s="18">
        <v>1776</v>
      </c>
      <c r="D690" s="18">
        <v>1776</v>
      </c>
      <c r="E690" s="18">
        <v>1908</v>
      </c>
      <c r="F690" s="18">
        <v>1803</v>
      </c>
      <c r="G690" s="19">
        <v>1768</v>
      </c>
      <c r="Z690" s="1"/>
      <c r="AA690" s="1"/>
      <c r="AB690" s="1"/>
      <c r="AC690" s="1"/>
      <c r="AD690" s="1"/>
    </row>
    <row r="691" spans="1:30" ht="25.5">
      <c r="A691" s="65" t="s">
        <v>1276</v>
      </c>
      <c r="B691" s="31" t="s">
        <v>1277</v>
      </c>
      <c r="C691" s="18">
        <v>2424</v>
      </c>
      <c r="D691" s="18">
        <v>2424</v>
      </c>
      <c r="E691" s="18">
        <v>2410</v>
      </c>
      <c r="F691" s="18">
        <v>2520</v>
      </c>
      <c r="G691" s="19">
        <v>3259</v>
      </c>
      <c r="Z691" s="1"/>
      <c r="AA691" s="1"/>
      <c r="AB691" s="1"/>
      <c r="AC691" s="1"/>
      <c r="AD691" s="1"/>
    </row>
    <row r="692" spans="1:30" ht="25.5">
      <c r="A692" s="65" t="s">
        <v>1278</v>
      </c>
      <c r="B692" s="31" t="s">
        <v>1279</v>
      </c>
      <c r="C692" s="18">
        <v>509073</v>
      </c>
      <c r="D692" s="18">
        <v>509073</v>
      </c>
      <c r="E692" s="18">
        <v>370463</v>
      </c>
      <c r="F692" s="18">
        <v>559307</v>
      </c>
      <c r="G692" s="19">
        <v>324382</v>
      </c>
      <c r="Z692" s="1"/>
      <c r="AA692" s="1"/>
      <c r="AB692" s="1"/>
      <c r="AC692" s="1"/>
      <c r="AD692" s="1"/>
    </row>
    <row r="693" spans="1:30" ht="25.5">
      <c r="A693" s="65" t="s">
        <v>1280</v>
      </c>
      <c r="B693" s="31" t="s">
        <v>1281</v>
      </c>
      <c r="C693" s="18">
        <v>8384</v>
      </c>
      <c r="D693" s="18">
        <v>8384</v>
      </c>
      <c r="E693" s="18">
        <v>28355</v>
      </c>
      <c r="F693" s="18">
        <v>8428</v>
      </c>
      <c r="G693" s="19">
        <v>27287</v>
      </c>
      <c r="Z693" s="1"/>
      <c r="AA693" s="1"/>
      <c r="AB693" s="1"/>
      <c r="AC693" s="1"/>
      <c r="AD693" s="1"/>
    </row>
    <row r="694" spans="1:30" ht="12.75">
      <c r="A694" s="65" t="s">
        <v>1282</v>
      </c>
      <c r="B694" s="31" t="s">
        <v>1283</v>
      </c>
      <c r="C694" s="18">
        <v>423</v>
      </c>
      <c r="D694" s="18">
        <v>423</v>
      </c>
      <c r="E694" s="18">
        <v>8760</v>
      </c>
      <c r="F694" s="18">
        <v>1271</v>
      </c>
      <c r="G694" s="19">
        <v>8760</v>
      </c>
      <c r="Z694" s="1"/>
      <c r="AA694" s="1"/>
      <c r="AB694" s="1"/>
      <c r="AC694" s="1"/>
      <c r="AD694" s="1"/>
    </row>
    <row r="695" spans="1:30" ht="25.5">
      <c r="A695" s="65" t="s">
        <v>1284</v>
      </c>
      <c r="B695" s="31" t="s">
        <v>1285</v>
      </c>
      <c r="C695" s="18">
        <v>0</v>
      </c>
      <c r="D695" s="18">
        <v>0</v>
      </c>
      <c r="E695" s="18">
        <v>140</v>
      </c>
      <c r="F695" s="18">
        <v>0</v>
      </c>
      <c r="G695" s="19">
        <v>140</v>
      </c>
      <c r="Z695" s="1"/>
      <c r="AA695" s="1"/>
      <c r="AB695" s="1"/>
      <c r="AC695" s="1"/>
      <c r="AD695" s="1"/>
    </row>
    <row r="696" spans="1:30" ht="38.25">
      <c r="A696" s="65" t="s">
        <v>1286</v>
      </c>
      <c r="B696" s="31" t="s">
        <v>1287</v>
      </c>
      <c r="C696" s="18">
        <v>500266</v>
      </c>
      <c r="D696" s="18">
        <v>500266</v>
      </c>
      <c r="E696" s="18">
        <v>333208</v>
      </c>
      <c r="F696" s="18">
        <v>549608</v>
      </c>
      <c r="G696" s="19">
        <v>288195</v>
      </c>
      <c r="Z696" s="1"/>
      <c r="AA696" s="1"/>
      <c r="AB696" s="1"/>
      <c r="AC696" s="1"/>
      <c r="AD696" s="1"/>
    </row>
    <row r="697" spans="1:30" ht="25.5">
      <c r="A697" s="65" t="s">
        <v>1288</v>
      </c>
      <c r="B697" s="31" t="s">
        <v>1289</v>
      </c>
      <c r="C697" s="18">
        <v>71</v>
      </c>
      <c r="D697" s="18">
        <v>71</v>
      </c>
      <c r="E697" s="18">
        <v>1983</v>
      </c>
      <c r="F697" s="18">
        <v>71</v>
      </c>
      <c r="G697" s="19">
        <v>1841</v>
      </c>
      <c r="Z697" s="1"/>
      <c r="AA697" s="1"/>
      <c r="AB697" s="1"/>
      <c r="AC697" s="1"/>
      <c r="AD697" s="1"/>
    </row>
    <row r="698" spans="1:30" ht="12.75">
      <c r="A698" s="65" t="s">
        <v>1290</v>
      </c>
      <c r="B698" s="31" t="s">
        <v>1291</v>
      </c>
      <c r="C698" s="18">
        <v>0</v>
      </c>
      <c r="D698" s="18">
        <v>0</v>
      </c>
      <c r="E698" s="18">
        <v>24</v>
      </c>
      <c r="F698" s="18">
        <v>0</v>
      </c>
      <c r="G698" s="19">
        <v>7</v>
      </c>
      <c r="Z698" s="1"/>
      <c r="AA698" s="1"/>
      <c r="AB698" s="1"/>
      <c r="AC698" s="1"/>
      <c r="AD698" s="1"/>
    </row>
    <row r="699" spans="1:30" ht="25.5">
      <c r="A699" s="65" t="s">
        <v>1292</v>
      </c>
      <c r="B699" s="31" t="s">
        <v>1293</v>
      </c>
      <c r="C699" s="18">
        <v>71</v>
      </c>
      <c r="D699" s="18">
        <v>71</v>
      </c>
      <c r="E699" s="18">
        <v>1959</v>
      </c>
      <c r="F699" s="18">
        <v>71</v>
      </c>
      <c r="G699" s="19">
        <v>1834</v>
      </c>
      <c r="Z699" s="1"/>
      <c r="AA699" s="1"/>
      <c r="AB699" s="1"/>
      <c r="AC699" s="1"/>
      <c r="AD699" s="1"/>
    </row>
    <row r="700" spans="1:30" ht="12.75">
      <c r="A700" s="65" t="s">
        <v>1294</v>
      </c>
      <c r="B700" s="31" t="s">
        <v>1295</v>
      </c>
      <c r="C700" s="18">
        <v>23155</v>
      </c>
      <c r="D700" s="18">
        <v>23155</v>
      </c>
      <c r="E700" s="18">
        <v>29432</v>
      </c>
      <c r="F700" s="18">
        <v>21382</v>
      </c>
      <c r="G700" s="19">
        <v>29367</v>
      </c>
      <c r="Z700" s="1"/>
      <c r="AA700" s="1"/>
      <c r="AB700" s="1"/>
      <c r="AC700" s="1"/>
      <c r="AD700" s="1"/>
    </row>
    <row r="701" spans="1:30" ht="12.75">
      <c r="A701" s="65" t="s">
        <v>1296</v>
      </c>
      <c r="B701" s="31" t="s">
        <v>1297</v>
      </c>
      <c r="C701" s="18">
        <v>11331</v>
      </c>
      <c r="D701" s="18">
        <v>11331</v>
      </c>
      <c r="E701" s="18">
        <v>18931</v>
      </c>
      <c r="F701" s="18">
        <v>11385</v>
      </c>
      <c r="G701" s="19">
        <v>18866</v>
      </c>
      <c r="Z701" s="1"/>
      <c r="AA701" s="1"/>
      <c r="AB701" s="1"/>
      <c r="AC701" s="1"/>
      <c r="AD701" s="1"/>
    </row>
    <row r="702" spans="1:30" ht="12.75">
      <c r="A702" s="65" t="s">
        <v>1298</v>
      </c>
      <c r="B702" s="31" t="s">
        <v>1299</v>
      </c>
      <c r="C702" s="18">
        <v>9751</v>
      </c>
      <c r="D702" s="18">
        <v>9751</v>
      </c>
      <c r="E702" s="18">
        <v>9675</v>
      </c>
      <c r="F702" s="18">
        <v>7952</v>
      </c>
      <c r="G702" s="19">
        <v>9675</v>
      </c>
      <c r="Z702" s="1"/>
      <c r="AA702" s="1"/>
      <c r="AB702" s="1"/>
      <c r="AC702" s="1"/>
      <c r="AD702" s="1"/>
    </row>
    <row r="703" spans="1:30" ht="12.75">
      <c r="A703" s="65" t="s">
        <v>1300</v>
      </c>
      <c r="B703" s="31" t="s">
        <v>1301</v>
      </c>
      <c r="C703" s="18">
        <v>632</v>
      </c>
      <c r="D703" s="18">
        <v>632</v>
      </c>
      <c r="E703" s="18">
        <v>696</v>
      </c>
      <c r="F703" s="18">
        <v>632</v>
      </c>
      <c r="G703" s="19">
        <v>696</v>
      </c>
      <c r="Z703" s="1"/>
      <c r="AA703" s="1"/>
      <c r="AB703" s="1"/>
      <c r="AC703" s="1"/>
      <c r="AD703" s="1"/>
    </row>
    <row r="704" spans="1:30" ht="12.75">
      <c r="A704" s="65" t="s">
        <v>1302</v>
      </c>
      <c r="B704" s="31" t="s">
        <v>1303</v>
      </c>
      <c r="C704" s="18">
        <v>1441</v>
      </c>
      <c r="D704" s="18">
        <v>1441</v>
      </c>
      <c r="E704" s="18">
        <v>130</v>
      </c>
      <c r="F704" s="18">
        <v>1413</v>
      </c>
      <c r="G704" s="19">
        <v>130</v>
      </c>
      <c r="Z704" s="1"/>
      <c r="AA704" s="1"/>
      <c r="AB704" s="1"/>
      <c r="AC704" s="1"/>
      <c r="AD704" s="1"/>
    </row>
    <row r="705" spans="1:30" ht="12.75">
      <c r="A705" s="65" t="s">
        <v>1304</v>
      </c>
      <c r="B705" s="31" t="s">
        <v>1305</v>
      </c>
      <c r="C705" s="18">
        <v>50</v>
      </c>
      <c r="D705" s="18">
        <v>50</v>
      </c>
      <c r="E705" s="18">
        <v>14779</v>
      </c>
      <c r="F705" s="18">
        <v>50</v>
      </c>
      <c r="G705" s="19">
        <v>13644</v>
      </c>
      <c r="Z705" s="1"/>
      <c r="AA705" s="1"/>
      <c r="AB705" s="1"/>
      <c r="AC705" s="1"/>
      <c r="AD705" s="1"/>
    </row>
    <row r="706" spans="1:30" ht="12.75">
      <c r="A706" s="65" t="s">
        <v>1306</v>
      </c>
      <c r="B706" s="31" t="s">
        <v>1307</v>
      </c>
      <c r="C706" s="18">
        <v>50</v>
      </c>
      <c r="D706" s="18">
        <v>50</v>
      </c>
      <c r="E706" s="18">
        <v>14779</v>
      </c>
      <c r="F706" s="18">
        <v>50</v>
      </c>
      <c r="G706" s="19">
        <v>13644</v>
      </c>
      <c r="Z706" s="1"/>
      <c r="AA706" s="1"/>
      <c r="AB706" s="1"/>
      <c r="AC706" s="1"/>
      <c r="AD706" s="1"/>
    </row>
    <row r="707" spans="1:30" ht="25.5">
      <c r="A707" s="65" t="s">
        <v>439</v>
      </c>
      <c r="B707" s="31" t="s">
        <v>440</v>
      </c>
      <c r="C707" s="18">
        <v>10863</v>
      </c>
      <c r="D707" s="18">
        <v>10863</v>
      </c>
      <c r="E707" s="18">
        <v>15395</v>
      </c>
      <c r="F707" s="18">
        <v>12788</v>
      </c>
      <c r="G707" s="19">
        <v>14245</v>
      </c>
      <c r="Z707" s="1"/>
      <c r="AA707" s="1"/>
      <c r="AB707" s="1"/>
      <c r="AC707" s="1"/>
      <c r="AD707" s="1"/>
    </row>
    <row r="708" spans="1:30" ht="12.75">
      <c r="A708" s="65" t="s">
        <v>441</v>
      </c>
      <c r="B708" s="31" t="s">
        <v>442</v>
      </c>
      <c r="C708" s="18">
        <v>3151</v>
      </c>
      <c r="D708" s="18">
        <v>3151</v>
      </c>
      <c r="E708" s="18">
        <v>7962</v>
      </c>
      <c r="F708" s="18">
        <v>3309</v>
      </c>
      <c r="G708" s="19">
        <v>8184</v>
      </c>
      <c r="Z708" s="1"/>
      <c r="AA708" s="1"/>
      <c r="AB708" s="1"/>
      <c r="AC708" s="1"/>
      <c r="AD708" s="1"/>
    </row>
    <row r="709" spans="1:30" ht="12.75">
      <c r="A709" s="65" t="s">
        <v>443</v>
      </c>
      <c r="B709" s="31" t="s">
        <v>444</v>
      </c>
      <c r="C709" s="18">
        <v>3151</v>
      </c>
      <c r="D709" s="18">
        <v>3151</v>
      </c>
      <c r="E709" s="18">
        <v>7960</v>
      </c>
      <c r="F709" s="18">
        <v>3309</v>
      </c>
      <c r="G709" s="19">
        <v>8182</v>
      </c>
      <c r="Z709" s="1"/>
      <c r="AA709" s="1"/>
      <c r="AB709" s="1"/>
      <c r="AC709" s="1"/>
      <c r="AD709" s="1"/>
    </row>
    <row r="710" spans="1:30" ht="12.75">
      <c r="A710" s="65" t="s">
        <v>445</v>
      </c>
      <c r="B710" s="31" t="s">
        <v>446</v>
      </c>
      <c r="C710" s="18">
        <v>0</v>
      </c>
      <c r="D710" s="18">
        <v>0</v>
      </c>
      <c r="E710" s="18">
        <v>2</v>
      </c>
      <c r="F710" s="18">
        <v>0</v>
      </c>
      <c r="G710" s="19">
        <v>2</v>
      </c>
      <c r="Z710" s="1"/>
      <c r="AA710" s="1"/>
      <c r="AB710" s="1"/>
      <c r="AC710" s="1"/>
      <c r="AD710" s="1"/>
    </row>
    <row r="711" spans="1:30" ht="12.75">
      <c r="A711" s="65" t="s">
        <v>447</v>
      </c>
      <c r="B711" s="31" t="s">
        <v>448</v>
      </c>
      <c r="C711" s="18">
        <v>7497</v>
      </c>
      <c r="D711" s="18">
        <v>7497</v>
      </c>
      <c r="E711" s="18">
        <v>7032</v>
      </c>
      <c r="F711" s="18">
        <v>9227</v>
      </c>
      <c r="G711" s="19">
        <v>5660</v>
      </c>
      <c r="Z711" s="1"/>
      <c r="AA711" s="1"/>
      <c r="AB711" s="1"/>
      <c r="AC711" s="1"/>
      <c r="AD711" s="1"/>
    </row>
    <row r="712" spans="1:30" ht="12.75">
      <c r="A712" s="65" t="s">
        <v>449</v>
      </c>
      <c r="B712" s="31" t="s">
        <v>450</v>
      </c>
      <c r="C712" s="18">
        <v>0</v>
      </c>
      <c r="D712" s="18">
        <v>0</v>
      </c>
      <c r="E712" s="18">
        <v>172</v>
      </c>
      <c r="F712" s="18">
        <v>138</v>
      </c>
      <c r="G712" s="19">
        <v>35</v>
      </c>
      <c r="Z712" s="1"/>
      <c r="AA712" s="1"/>
      <c r="AB712" s="1"/>
      <c r="AC712" s="1"/>
      <c r="AD712" s="1"/>
    </row>
    <row r="713" spans="1:30" ht="12.75">
      <c r="A713" s="65" t="s">
        <v>451</v>
      </c>
      <c r="B713" s="31" t="s">
        <v>452</v>
      </c>
      <c r="C713" s="18">
        <v>7497</v>
      </c>
      <c r="D713" s="18">
        <v>7497</v>
      </c>
      <c r="E713" s="18">
        <v>6860</v>
      </c>
      <c r="F713" s="18">
        <v>9089</v>
      </c>
      <c r="G713" s="19">
        <v>5625</v>
      </c>
      <c r="Z713" s="1"/>
      <c r="AA713" s="1"/>
      <c r="AB713" s="1"/>
      <c r="AC713" s="1"/>
      <c r="AD713" s="1"/>
    </row>
    <row r="714" spans="1:30" ht="12.75">
      <c r="A714" s="65" t="s">
        <v>453</v>
      </c>
      <c r="B714" s="31" t="s">
        <v>454</v>
      </c>
      <c r="C714" s="18">
        <v>215</v>
      </c>
      <c r="D714" s="18">
        <v>215</v>
      </c>
      <c r="E714" s="18">
        <v>401</v>
      </c>
      <c r="F714" s="18">
        <v>252</v>
      </c>
      <c r="G714" s="19">
        <v>401</v>
      </c>
      <c r="Z714" s="1"/>
      <c r="AA714" s="1"/>
      <c r="AB714" s="1"/>
      <c r="AC714" s="1"/>
      <c r="AD714" s="1"/>
    </row>
    <row r="715" spans="1:30" ht="12.75">
      <c r="A715" s="65" t="s">
        <v>455</v>
      </c>
      <c r="B715" s="31" t="s">
        <v>456</v>
      </c>
      <c r="C715" s="18">
        <v>0</v>
      </c>
      <c r="D715" s="18">
        <v>0</v>
      </c>
      <c r="E715" s="18">
        <v>513</v>
      </c>
      <c r="F715" s="18">
        <v>0</v>
      </c>
      <c r="G715" s="19">
        <v>1245</v>
      </c>
      <c r="Z715" s="1"/>
      <c r="AA715" s="1"/>
      <c r="AB715" s="1"/>
      <c r="AC715" s="1"/>
      <c r="AD715" s="1"/>
    </row>
    <row r="716" spans="1:30" ht="25.5">
      <c r="A716" s="65" t="s">
        <v>1531</v>
      </c>
      <c r="B716" s="31" t="s">
        <v>1532</v>
      </c>
      <c r="C716" s="18">
        <v>2137673</v>
      </c>
      <c r="D716" s="18">
        <v>2137673</v>
      </c>
      <c r="E716" s="18">
        <v>0</v>
      </c>
      <c r="F716" s="18">
        <v>2137673</v>
      </c>
      <c r="G716" s="19">
        <v>0</v>
      </c>
      <c r="Z716" s="1"/>
      <c r="AA716" s="1"/>
      <c r="AB716" s="1"/>
      <c r="AC716" s="1"/>
      <c r="AD716" s="1"/>
    </row>
    <row r="717" spans="1:30" ht="12.75">
      <c r="A717" s="65" t="s">
        <v>1533</v>
      </c>
      <c r="B717" s="31" t="s">
        <v>1534</v>
      </c>
      <c r="C717" s="18">
        <v>2137673</v>
      </c>
      <c r="D717" s="18">
        <v>2137673</v>
      </c>
      <c r="E717" s="18">
        <v>0</v>
      </c>
      <c r="F717" s="18">
        <v>2137673</v>
      </c>
      <c r="G717" s="19">
        <v>0</v>
      </c>
      <c r="Z717" s="1"/>
      <c r="AA717" s="1"/>
      <c r="AB717" s="1"/>
      <c r="AC717" s="1"/>
      <c r="AD717" s="1"/>
    </row>
    <row r="718" spans="1:30" ht="38.25">
      <c r="A718" s="65" t="s">
        <v>1883</v>
      </c>
      <c r="B718" s="31" t="s">
        <v>1884</v>
      </c>
      <c r="C718" s="18">
        <v>2137673</v>
      </c>
      <c r="D718" s="18">
        <v>2137673</v>
      </c>
      <c r="E718" s="18">
        <v>0</v>
      </c>
      <c r="F718" s="18">
        <v>2137673</v>
      </c>
      <c r="G718" s="19">
        <v>0</v>
      </c>
      <c r="Z718" s="1"/>
      <c r="AA718" s="1"/>
      <c r="AB718" s="1"/>
      <c r="AC718" s="1"/>
      <c r="AD718" s="1"/>
    </row>
    <row r="719" spans="1:30" ht="38.25">
      <c r="A719" s="65" t="s">
        <v>542</v>
      </c>
      <c r="B719" s="31" t="s">
        <v>543</v>
      </c>
      <c r="C719" s="18">
        <v>27107</v>
      </c>
      <c r="D719" s="18">
        <v>27107</v>
      </c>
      <c r="E719" s="18">
        <v>0</v>
      </c>
      <c r="F719" s="18">
        <v>0</v>
      </c>
      <c r="G719" s="19">
        <v>0</v>
      </c>
      <c r="Z719" s="1"/>
      <c r="AA719" s="1"/>
      <c r="AB719" s="1"/>
      <c r="AC719" s="1"/>
      <c r="AD719" s="1"/>
    </row>
    <row r="720" spans="1:30" ht="25.5">
      <c r="A720" s="65" t="s">
        <v>546</v>
      </c>
      <c r="B720" s="31" t="s">
        <v>547</v>
      </c>
      <c r="C720" s="18">
        <v>27107</v>
      </c>
      <c r="D720" s="18">
        <v>27107</v>
      </c>
      <c r="E720" s="18">
        <v>0</v>
      </c>
      <c r="F720" s="18">
        <v>0</v>
      </c>
      <c r="G720" s="19">
        <v>0</v>
      </c>
      <c r="Z720" s="1"/>
      <c r="AA720" s="1"/>
      <c r="AB720" s="1"/>
      <c r="AC720" s="1"/>
      <c r="AD720" s="1"/>
    </row>
    <row r="721" spans="1:30" ht="12.75">
      <c r="A721" s="65" t="s">
        <v>1652</v>
      </c>
      <c r="B721" s="31" t="s">
        <v>1653</v>
      </c>
      <c r="C721" s="18">
        <v>27107</v>
      </c>
      <c r="D721" s="18">
        <v>27107</v>
      </c>
      <c r="E721" s="18">
        <v>0</v>
      </c>
      <c r="F721" s="18">
        <v>0</v>
      </c>
      <c r="G721" s="19">
        <v>0</v>
      </c>
      <c r="Z721" s="1"/>
      <c r="AA721" s="1"/>
      <c r="AB721" s="1"/>
      <c r="AC721" s="1"/>
      <c r="AD721" s="1"/>
    </row>
    <row r="722" spans="1:30" ht="38.25">
      <c r="A722" s="65" t="s">
        <v>1654</v>
      </c>
      <c r="B722" s="31" t="s">
        <v>1655</v>
      </c>
      <c r="C722" s="18">
        <v>27107</v>
      </c>
      <c r="D722" s="18">
        <v>27107</v>
      </c>
      <c r="E722" s="18">
        <v>0</v>
      </c>
      <c r="F722" s="18">
        <v>0</v>
      </c>
      <c r="G722" s="19">
        <v>0</v>
      </c>
      <c r="Z722" s="1"/>
      <c r="AA722" s="1"/>
      <c r="AB722" s="1"/>
      <c r="AC722" s="1"/>
      <c r="AD722" s="1"/>
    </row>
    <row r="723" spans="1:30" ht="76.5">
      <c r="A723" s="65" t="s">
        <v>424</v>
      </c>
      <c r="B723" s="31" t="s">
        <v>425</v>
      </c>
      <c r="C723" s="18">
        <v>26159</v>
      </c>
      <c r="D723" s="18">
        <v>26159</v>
      </c>
      <c r="E723" s="18">
        <v>0</v>
      </c>
      <c r="F723" s="18">
        <v>0</v>
      </c>
      <c r="G723" s="19">
        <v>0</v>
      </c>
      <c r="Z723" s="1"/>
      <c r="AA723" s="1"/>
      <c r="AB723" s="1"/>
      <c r="AC723" s="1"/>
      <c r="AD723" s="1"/>
    </row>
    <row r="724" spans="1:30" ht="76.5">
      <c r="A724" s="65" t="s">
        <v>426</v>
      </c>
      <c r="B724" s="31" t="s">
        <v>427</v>
      </c>
      <c r="C724" s="18">
        <v>948</v>
      </c>
      <c r="D724" s="18">
        <v>948</v>
      </c>
      <c r="E724" s="18">
        <v>0</v>
      </c>
      <c r="F724" s="18">
        <v>0</v>
      </c>
      <c r="G724" s="19">
        <v>0</v>
      </c>
      <c r="Z724" s="1"/>
      <c r="AA724" s="1"/>
      <c r="AB724" s="1"/>
      <c r="AC724" s="1"/>
      <c r="AD724" s="1"/>
    </row>
    <row r="725" spans="1:30" ht="12.75">
      <c r="A725" s="65" t="s">
        <v>428</v>
      </c>
      <c r="B725" s="31" t="s">
        <v>429</v>
      </c>
      <c r="C725" s="18">
        <v>83402</v>
      </c>
      <c r="D725" s="18">
        <v>83402</v>
      </c>
      <c r="E725" s="18">
        <v>920</v>
      </c>
      <c r="F725" s="18">
        <v>11513</v>
      </c>
      <c r="G725" s="19">
        <v>8975</v>
      </c>
      <c r="Z725" s="1"/>
      <c r="AA725" s="1"/>
      <c r="AB725" s="1"/>
      <c r="AC725" s="1"/>
      <c r="AD725" s="1"/>
    </row>
    <row r="726" spans="1:30" ht="12.75">
      <c r="A726" s="65" t="s">
        <v>430</v>
      </c>
      <c r="B726" s="31" t="s">
        <v>431</v>
      </c>
      <c r="C726" s="18">
        <v>83402</v>
      </c>
      <c r="D726" s="18">
        <v>83402</v>
      </c>
      <c r="E726" s="18">
        <v>920</v>
      </c>
      <c r="F726" s="18">
        <v>11513</v>
      </c>
      <c r="G726" s="19">
        <v>8975</v>
      </c>
      <c r="Z726" s="1"/>
      <c r="AA726" s="1"/>
      <c r="AB726" s="1"/>
      <c r="AC726" s="1"/>
      <c r="AD726" s="1"/>
    </row>
    <row r="727" spans="1:30" ht="12.75">
      <c r="A727" s="65" t="s">
        <v>432</v>
      </c>
      <c r="B727" s="31" t="s">
        <v>431</v>
      </c>
      <c r="C727" s="18">
        <v>83402</v>
      </c>
      <c r="D727" s="18">
        <v>83402</v>
      </c>
      <c r="E727" s="18">
        <v>920</v>
      </c>
      <c r="F727" s="18">
        <v>11513</v>
      </c>
      <c r="G727" s="19">
        <v>8975</v>
      </c>
      <c r="Z727" s="1"/>
      <c r="AA727" s="1"/>
      <c r="AB727" s="1"/>
      <c r="AC727" s="1"/>
      <c r="AD727" s="1"/>
    </row>
    <row r="728" spans="1:30" ht="12.75">
      <c r="A728" s="65" t="s">
        <v>433</v>
      </c>
      <c r="B728" s="31" t="s">
        <v>434</v>
      </c>
      <c r="C728" s="18">
        <v>0</v>
      </c>
      <c r="D728" s="18">
        <v>0</v>
      </c>
      <c r="E728" s="18">
        <v>0</v>
      </c>
      <c r="F728" s="18">
        <v>2022</v>
      </c>
      <c r="G728" s="19">
        <v>2022</v>
      </c>
      <c r="Z728" s="1"/>
      <c r="AA728" s="1"/>
      <c r="AB728" s="1"/>
      <c r="AC728" s="1"/>
      <c r="AD728" s="1"/>
    </row>
    <row r="729" spans="1:30" ht="25.5">
      <c r="A729" s="65" t="s">
        <v>435</v>
      </c>
      <c r="B729" s="31" t="s">
        <v>436</v>
      </c>
      <c r="C729" s="18">
        <v>0</v>
      </c>
      <c r="D729" s="18">
        <v>0</v>
      </c>
      <c r="E729" s="18">
        <v>0</v>
      </c>
      <c r="F729" s="18">
        <v>2022</v>
      </c>
      <c r="G729" s="19">
        <v>2022</v>
      </c>
      <c r="Z729" s="1"/>
      <c r="AA729" s="1"/>
      <c r="AB729" s="1"/>
      <c r="AC729" s="1"/>
      <c r="AD729" s="1"/>
    </row>
    <row r="730" spans="1:30" ht="12.75">
      <c r="A730" s="65" t="s">
        <v>437</v>
      </c>
      <c r="B730" s="31" t="s">
        <v>438</v>
      </c>
      <c r="C730" s="18">
        <v>0</v>
      </c>
      <c r="D730" s="18">
        <v>0</v>
      </c>
      <c r="E730" s="18">
        <v>0</v>
      </c>
      <c r="F730" s="18">
        <v>2022</v>
      </c>
      <c r="G730" s="19">
        <v>2022</v>
      </c>
      <c r="Z730" s="1"/>
      <c r="AA730" s="1"/>
      <c r="AB730" s="1"/>
      <c r="AC730" s="1"/>
      <c r="AD730" s="1"/>
    </row>
    <row r="731" spans="1:30" ht="12.75">
      <c r="A731" s="65" t="s">
        <v>1589</v>
      </c>
      <c r="B731" s="31" t="s">
        <v>1590</v>
      </c>
      <c r="C731" s="18">
        <v>83402</v>
      </c>
      <c r="D731" s="18">
        <v>83402</v>
      </c>
      <c r="E731" s="18">
        <v>920</v>
      </c>
      <c r="F731" s="18">
        <v>9491</v>
      </c>
      <c r="G731" s="19">
        <v>6953</v>
      </c>
      <c r="Z731" s="1"/>
      <c r="AA731" s="1"/>
      <c r="AB731" s="1"/>
      <c r="AC731" s="1"/>
      <c r="AD731" s="1"/>
    </row>
    <row r="732" spans="1:30" ht="12.75">
      <c r="A732" s="65" t="s">
        <v>1591</v>
      </c>
      <c r="B732" s="31" t="s">
        <v>1592</v>
      </c>
      <c r="C732" s="18">
        <v>16196</v>
      </c>
      <c r="D732" s="18">
        <v>16196</v>
      </c>
      <c r="E732" s="18">
        <v>0</v>
      </c>
      <c r="F732" s="18">
        <v>202</v>
      </c>
      <c r="G732" s="19">
        <v>0</v>
      </c>
      <c r="Z732" s="1"/>
      <c r="AA732" s="1"/>
      <c r="AB732" s="1"/>
      <c r="AC732" s="1"/>
      <c r="AD732" s="1"/>
    </row>
    <row r="733" spans="1:30" ht="12.75">
      <c r="A733" s="65" t="s">
        <v>1593</v>
      </c>
      <c r="B733" s="31" t="s">
        <v>1594</v>
      </c>
      <c r="C733" s="18">
        <v>16196</v>
      </c>
      <c r="D733" s="18">
        <v>16196</v>
      </c>
      <c r="E733" s="18">
        <v>0</v>
      </c>
      <c r="F733" s="18">
        <v>202</v>
      </c>
      <c r="G733" s="19">
        <v>0</v>
      </c>
      <c r="Z733" s="1"/>
      <c r="AA733" s="1"/>
      <c r="AB733" s="1"/>
      <c r="AC733" s="1"/>
      <c r="AD733" s="1"/>
    </row>
    <row r="734" spans="1:30" ht="12.75">
      <c r="A734" s="65" t="s">
        <v>1595</v>
      </c>
      <c r="B734" s="31" t="s">
        <v>1596</v>
      </c>
      <c r="C734" s="18">
        <v>67206</v>
      </c>
      <c r="D734" s="18">
        <v>67206</v>
      </c>
      <c r="E734" s="18">
        <v>920</v>
      </c>
      <c r="F734" s="18">
        <v>9289</v>
      </c>
      <c r="G734" s="19">
        <v>6953</v>
      </c>
      <c r="Z734" s="1"/>
      <c r="AA734" s="1"/>
      <c r="AB734" s="1"/>
      <c r="AC734" s="1"/>
      <c r="AD734" s="1"/>
    </row>
    <row r="735" spans="1:30" ht="12.75">
      <c r="A735" s="65" t="s">
        <v>1597</v>
      </c>
      <c r="B735" s="31" t="s">
        <v>1598</v>
      </c>
      <c r="C735" s="18">
        <v>349</v>
      </c>
      <c r="D735" s="18">
        <v>349</v>
      </c>
      <c r="E735" s="18">
        <v>920</v>
      </c>
      <c r="F735" s="18">
        <v>6490</v>
      </c>
      <c r="G735" s="19">
        <v>5729</v>
      </c>
      <c r="Z735" s="1"/>
      <c r="AA735" s="1"/>
      <c r="AB735" s="1"/>
      <c r="AC735" s="1"/>
      <c r="AD735" s="1"/>
    </row>
    <row r="736" spans="1:30" ht="12.75">
      <c r="A736" s="65" t="s">
        <v>1599</v>
      </c>
      <c r="B736" s="31" t="s">
        <v>1600</v>
      </c>
      <c r="C736" s="18">
        <v>66857</v>
      </c>
      <c r="D736" s="18">
        <v>66857</v>
      </c>
      <c r="E736" s="18">
        <v>0</v>
      </c>
      <c r="F736" s="18">
        <v>2799</v>
      </c>
      <c r="G736" s="19">
        <v>1224</v>
      </c>
      <c r="Z736" s="1"/>
      <c r="AA736" s="1"/>
      <c r="AB736" s="1"/>
      <c r="AC736" s="1"/>
      <c r="AD736" s="1"/>
    </row>
    <row r="737" spans="1:31" ht="12.75">
      <c r="A737" s="30" t="s">
        <v>516</v>
      </c>
      <c r="B737" s="31" t="s">
        <v>517</v>
      </c>
      <c r="C737" s="18">
        <v>575159</v>
      </c>
      <c r="D737" s="18">
        <v>575159</v>
      </c>
      <c r="E737" s="18">
        <v>365839</v>
      </c>
      <c r="F737" s="18">
        <v>475483</v>
      </c>
      <c r="G737" s="19">
        <v>315597</v>
      </c>
      <c r="X737">
        <v>839</v>
      </c>
      <c r="Z737" s="1" t="s">
        <v>516</v>
      </c>
      <c r="AA737" s="1" t="s">
        <v>2238</v>
      </c>
      <c r="AB737" s="1" t="s">
        <v>217</v>
      </c>
      <c r="AC737" s="1" t="s">
        <v>1996</v>
      </c>
      <c r="AD737" s="1" t="s">
        <v>1997</v>
      </c>
      <c r="AE737">
        <f>AE784+AE791+AE794+AE890+AE891+AE902+AE903+AE910</f>
        <v>0</v>
      </c>
    </row>
    <row r="738" spans="1:30" ht="12.75">
      <c r="A738" s="65" t="s">
        <v>219</v>
      </c>
      <c r="B738" s="32" t="s">
        <v>220</v>
      </c>
      <c r="C738" s="18">
        <v>492106</v>
      </c>
      <c r="D738" s="18">
        <v>492106</v>
      </c>
      <c r="E738" s="18">
        <v>365839</v>
      </c>
      <c r="F738" s="18">
        <v>473343</v>
      </c>
      <c r="G738" s="19">
        <v>315413</v>
      </c>
      <c r="Z738" s="1"/>
      <c r="AA738" s="1"/>
      <c r="AB738" s="1"/>
      <c r="AC738" s="1"/>
      <c r="AD738" s="1"/>
    </row>
    <row r="739" spans="1:30" ht="12.75">
      <c r="A739" s="65" t="s">
        <v>221</v>
      </c>
      <c r="B739" s="32" t="s">
        <v>222</v>
      </c>
      <c r="C739" s="18">
        <v>465947</v>
      </c>
      <c r="D739" s="18">
        <v>465947</v>
      </c>
      <c r="E739" s="18">
        <v>365839</v>
      </c>
      <c r="F739" s="18">
        <v>473343</v>
      </c>
      <c r="G739" s="19">
        <v>315413</v>
      </c>
      <c r="Z739" s="1"/>
      <c r="AA739" s="1"/>
      <c r="AB739" s="1"/>
      <c r="AC739" s="1"/>
      <c r="AD739" s="1"/>
    </row>
    <row r="740" spans="1:30" ht="12.75">
      <c r="A740" s="65" t="s">
        <v>223</v>
      </c>
      <c r="B740" s="32" t="s">
        <v>224</v>
      </c>
      <c r="C740" s="18">
        <v>33975</v>
      </c>
      <c r="D740" s="18">
        <v>33975</v>
      </c>
      <c r="E740" s="18">
        <v>33236</v>
      </c>
      <c r="F740" s="18">
        <v>32472</v>
      </c>
      <c r="G740" s="19">
        <v>32545</v>
      </c>
      <c r="Z740" s="1"/>
      <c r="AA740" s="1"/>
      <c r="AB740" s="1"/>
      <c r="AC740" s="1"/>
      <c r="AD740" s="1"/>
    </row>
    <row r="741" spans="1:30" ht="12.75">
      <c r="A741" s="65" t="s">
        <v>225</v>
      </c>
      <c r="B741" s="32" t="s">
        <v>226</v>
      </c>
      <c r="C741" s="18">
        <v>27379</v>
      </c>
      <c r="D741" s="18">
        <v>27379</v>
      </c>
      <c r="E741" s="18">
        <v>27133</v>
      </c>
      <c r="F741" s="18">
        <v>25000</v>
      </c>
      <c r="G741" s="19">
        <v>26442</v>
      </c>
      <c r="Z741" s="1"/>
      <c r="AA741" s="1"/>
      <c r="AB741" s="1"/>
      <c r="AC741" s="1"/>
      <c r="AD741" s="1"/>
    </row>
    <row r="742" spans="1:30" ht="12.75">
      <c r="A742" s="65" t="s">
        <v>227</v>
      </c>
      <c r="B742" s="32" t="s">
        <v>228</v>
      </c>
      <c r="C742" s="18">
        <v>27379</v>
      </c>
      <c r="D742" s="18">
        <v>27379</v>
      </c>
      <c r="E742" s="18">
        <v>22930</v>
      </c>
      <c r="F742" s="18">
        <v>25000</v>
      </c>
      <c r="G742" s="19">
        <v>22239</v>
      </c>
      <c r="Z742" s="1"/>
      <c r="AA742" s="1"/>
      <c r="AB742" s="1"/>
      <c r="AC742" s="1"/>
      <c r="AD742" s="1"/>
    </row>
    <row r="743" spans="1:30" ht="12.75">
      <c r="A743" s="65" t="s">
        <v>229</v>
      </c>
      <c r="B743" s="32" t="s">
        <v>230</v>
      </c>
      <c r="C743" s="18">
        <v>27379</v>
      </c>
      <c r="D743" s="18">
        <v>27379</v>
      </c>
      <c r="E743" s="18">
        <v>22930</v>
      </c>
      <c r="F743" s="18">
        <v>25000</v>
      </c>
      <c r="G743" s="19">
        <v>22239</v>
      </c>
      <c r="Z743" s="1"/>
      <c r="AA743" s="1"/>
      <c r="AB743" s="1"/>
      <c r="AC743" s="1"/>
      <c r="AD743" s="1"/>
    </row>
    <row r="744" spans="1:30" ht="25.5">
      <c r="A744" s="65" t="s">
        <v>235</v>
      </c>
      <c r="B744" s="32" t="s">
        <v>236</v>
      </c>
      <c r="C744" s="18">
        <v>0</v>
      </c>
      <c r="D744" s="18">
        <v>0</v>
      </c>
      <c r="E744" s="18">
        <v>4203</v>
      </c>
      <c r="F744" s="18">
        <v>0</v>
      </c>
      <c r="G744" s="19">
        <v>4203</v>
      </c>
      <c r="Z744" s="1"/>
      <c r="AA744" s="1"/>
      <c r="AB744" s="1"/>
      <c r="AC744" s="1"/>
      <c r="AD744" s="1"/>
    </row>
    <row r="745" spans="1:30" ht="38.25">
      <c r="A745" s="65" t="s">
        <v>237</v>
      </c>
      <c r="B745" s="32" t="s">
        <v>238</v>
      </c>
      <c r="C745" s="18">
        <v>6596</v>
      </c>
      <c r="D745" s="18">
        <v>6596</v>
      </c>
      <c r="E745" s="18">
        <v>6103</v>
      </c>
      <c r="F745" s="18">
        <v>7472</v>
      </c>
      <c r="G745" s="19">
        <v>6103</v>
      </c>
      <c r="Z745" s="1"/>
      <c r="AA745" s="1"/>
      <c r="AB745" s="1"/>
      <c r="AC745" s="1"/>
      <c r="AD745" s="1"/>
    </row>
    <row r="746" spans="1:30" ht="25.5">
      <c r="A746" s="65" t="s">
        <v>239</v>
      </c>
      <c r="B746" s="32" t="s">
        <v>240</v>
      </c>
      <c r="C746" s="18">
        <v>6596</v>
      </c>
      <c r="D746" s="18">
        <v>6596</v>
      </c>
      <c r="E746" s="18">
        <v>6083</v>
      </c>
      <c r="F746" s="18">
        <v>7472</v>
      </c>
      <c r="G746" s="19">
        <v>6083</v>
      </c>
      <c r="Z746" s="1"/>
      <c r="AA746" s="1"/>
      <c r="AB746" s="1"/>
      <c r="AC746" s="1"/>
      <c r="AD746" s="1"/>
    </row>
    <row r="747" spans="1:30" ht="25.5">
      <c r="A747" s="65" t="s">
        <v>241</v>
      </c>
      <c r="B747" s="32" t="s">
        <v>242</v>
      </c>
      <c r="C747" s="18">
        <v>0</v>
      </c>
      <c r="D747" s="18">
        <v>0</v>
      </c>
      <c r="E747" s="18">
        <v>20</v>
      </c>
      <c r="F747" s="18">
        <v>0</v>
      </c>
      <c r="G747" s="19">
        <v>20</v>
      </c>
      <c r="Z747" s="1"/>
      <c r="AA747" s="1"/>
      <c r="AB747" s="1"/>
      <c r="AC747" s="1"/>
      <c r="AD747" s="1"/>
    </row>
    <row r="748" spans="1:30" ht="51">
      <c r="A748" s="65" t="s">
        <v>243</v>
      </c>
      <c r="B748" s="32" t="s">
        <v>244</v>
      </c>
      <c r="C748" s="18">
        <v>0</v>
      </c>
      <c r="D748" s="18">
        <v>0</v>
      </c>
      <c r="E748" s="18">
        <v>20</v>
      </c>
      <c r="F748" s="18">
        <v>0</v>
      </c>
      <c r="G748" s="19">
        <v>20</v>
      </c>
      <c r="Z748" s="1"/>
      <c r="AA748" s="1"/>
      <c r="AB748" s="1"/>
      <c r="AC748" s="1"/>
      <c r="AD748" s="1"/>
    </row>
    <row r="749" spans="1:30" ht="12.75">
      <c r="A749" s="65" t="s">
        <v>1247</v>
      </c>
      <c r="B749" s="32" t="s">
        <v>1248</v>
      </c>
      <c r="C749" s="18">
        <v>431972</v>
      </c>
      <c r="D749" s="18">
        <v>431972</v>
      </c>
      <c r="E749" s="18">
        <v>332603</v>
      </c>
      <c r="F749" s="18">
        <v>440871</v>
      </c>
      <c r="G749" s="19">
        <v>282868</v>
      </c>
      <c r="Z749" s="1"/>
      <c r="AA749" s="1"/>
      <c r="AB749" s="1"/>
      <c r="AC749" s="1"/>
      <c r="AD749" s="1"/>
    </row>
    <row r="750" spans="1:30" ht="12.75">
      <c r="A750" s="65" t="s">
        <v>1249</v>
      </c>
      <c r="B750" s="32" t="s">
        <v>1250</v>
      </c>
      <c r="C750" s="18">
        <v>5909</v>
      </c>
      <c r="D750" s="18">
        <v>5909</v>
      </c>
      <c r="E750" s="18">
        <v>22836</v>
      </c>
      <c r="F750" s="18">
        <v>5892</v>
      </c>
      <c r="G750" s="19">
        <v>17489</v>
      </c>
      <c r="Z750" s="1"/>
      <c r="AA750" s="1"/>
      <c r="AB750" s="1"/>
      <c r="AC750" s="1"/>
      <c r="AD750" s="1"/>
    </row>
    <row r="751" spans="1:30" ht="12.75">
      <c r="A751" s="65" t="s">
        <v>1251</v>
      </c>
      <c r="B751" s="32" t="s">
        <v>1252</v>
      </c>
      <c r="C751" s="18">
        <v>3</v>
      </c>
      <c r="D751" s="18">
        <v>3</v>
      </c>
      <c r="E751" s="18">
        <v>727</v>
      </c>
      <c r="F751" s="18">
        <v>0</v>
      </c>
      <c r="G751" s="19">
        <v>0</v>
      </c>
      <c r="Z751" s="1"/>
      <c r="AA751" s="1"/>
      <c r="AB751" s="1"/>
      <c r="AC751" s="1"/>
      <c r="AD751" s="1"/>
    </row>
    <row r="752" spans="1:30" ht="25.5">
      <c r="A752" s="65" t="s">
        <v>1255</v>
      </c>
      <c r="B752" s="32" t="s">
        <v>1256</v>
      </c>
      <c r="C752" s="18">
        <v>3</v>
      </c>
      <c r="D752" s="18">
        <v>3</v>
      </c>
      <c r="E752" s="18">
        <v>727</v>
      </c>
      <c r="F752" s="18">
        <v>0</v>
      </c>
      <c r="G752" s="19">
        <v>0</v>
      </c>
      <c r="Z752" s="1"/>
      <c r="AA752" s="1"/>
      <c r="AB752" s="1"/>
      <c r="AC752" s="1"/>
      <c r="AD752" s="1"/>
    </row>
    <row r="753" spans="1:30" ht="12.75">
      <c r="A753" s="65" t="s">
        <v>1257</v>
      </c>
      <c r="B753" s="32" t="s">
        <v>1258</v>
      </c>
      <c r="C753" s="18">
        <v>5906</v>
      </c>
      <c r="D753" s="18">
        <v>5906</v>
      </c>
      <c r="E753" s="18">
        <v>22109</v>
      </c>
      <c r="F753" s="18">
        <v>5892</v>
      </c>
      <c r="G753" s="19">
        <v>17489</v>
      </c>
      <c r="Z753" s="1"/>
      <c r="AA753" s="1"/>
      <c r="AB753" s="1"/>
      <c r="AC753" s="1"/>
      <c r="AD753" s="1"/>
    </row>
    <row r="754" spans="1:30" ht="12.75">
      <c r="A754" s="65" t="s">
        <v>1259</v>
      </c>
      <c r="B754" s="32" t="s">
        <v>1254</v>
      </c>
      <c r="C754" s="18">
        <v>760</v>
      </c>
      <c r="D754" s="18">
        <v>760</v>
      </c>
      <c r="E754" s="18">
        <v>2375</v>
      </c>
      <c r="F754" s="18">
        <v>760</v>
      </c>
      <c r="G754" s="19">
        <v>2375</v>
      </c>
      <c r="Z754" s="1"/>
      <c r="AA754" s="1"/>
      <c r="AB754" s="1"/>
      <c r="AC754" s="1"/>
      <c r="AD754" s="1"/>
    </row>
    <row r="755" spans="1:30" ht="12.75">
      <c r="A755" s="65" t="s">
        <v>1260</v>
      </c>
      <c r="B755" s="32" t="s">
        <v>1261</v>
      </c>
      <c r="C755" s="18">
        <v>5146</v>
      </c>
      <c r="D755" s="18">
        <v>5146</v>
      </c>
      <c r="E755" s="18">
        <v>19734</v>
      </c>
      <c r="F755" s="18">
        <v>5132</v>
      </c>
      <c r="G755" s="19">
        <v>15114</v>
      </c>
      <c r="Z755" s="1"/>
      <c r="AA755" s="1"/>
      <c r="AB755" s="1"/>
      <c r="AC755" s="1"/>
      <c r="AD755" s="1"/>
    </row>
    <row r="756" spans="1:30" ht="12.75">
      <c r="A756" s="65" t="s">
        <v>1262</v>
      </c>
      <c r="B756" s="32" t="s">
        <v>1263</v>
      </c>
      <c r="C756" s="18">
        <v>424475</v>
      </c>
      <c r="D756" s="18">
        <v>424475</v>
      </c>
      <c r="E756" s="18">
        <v>304980</v>
      </c>
      <c r="F756" s="18">
        <v>433391</v>
      </c>
      <c r="G756" s="19">
        <v>260592</v>
      </c>
      <c r="Z756" s="1"/>
      <c r="AA756" s="1"/>
      <c r="AB756" s="1"/>
      <c r="AC756" s="1"/>
      <c r="AD756" s="1"/>
    </row>
    <row r="757" spans="1:30" ht="12.75">
      <c r="A757" s="65" t="s">
        <v>1264</v>
      </c>
      <c r="B757" s="32" t="s">
        <v>1265</v>
      </c>
      <c r="C757" s="18">
        <v>524</v>
      </c>
      <c r="D757" s="18">
        <v>524</v>
      </c>
      <c r="E757" s="18">
        <v>270</v>
      </c>
      <c r="F757" s="18">
        <v>476</v>
      </c>
      <c r="G757" s="19">
        <v>317</v>
      </c>
      <c r="Z757" s="1"/>
      <c r="AA757" s="1"/>
      <c r="AB757" s="1"/>
      <c r="AC757" s="1"/>
      <c r="AD757" s="1"/>
    </row>
    <row r="758" spans="1:30" ht="12.75">
      <c r="A758" s="65" t="s">
        <v>1266</v>
      </c>
      <c r="B758" s="32" t="s">
        <v>1267</v>
      </c>
      <c r="C758" s="18">
        <v>524</v>
      </c>
      <c r="D758" s="18">
        <v>524</v>
      </c>
      <c r="E758" s="18">
        <v>270</v>
      </c>
      <c r="F758" s="18">
        <v>476</v>
      </c>
      <c r="G758" s="19">
        <v>317</v>
      </c>
      <c r="Z758" s="1"/>
      <c r="AA758" s="1"/>
      <c r="AB758" s="1"/>
      <c r="AC758" s="1"/>
      <c r="AD758" s="1"/>
    </row>
    <row r="759" spans="1:30" ht="25.5">
      <c r="A759" s="65" t="s">
        <v>1278</v>
      </c>
      <c r="B759" s="32" t="s">
        <v>1279</v>
      </c>
      <c r="C759" s="18">
        <v>423794</v>
      </c>
      <c r="D759" s="18">
        <v>423794</v>
      </c>
      <c r="E759" s="18">
        <v>304710</v>
      </c>
      <c r="F759" s="18">
        <v>432782</v>
      </c>
      <c r="G759" s="19">
        <v>260275</v>
      </c>
      <c r="Z759" s="1"/>
      <c r="AA759" s="1"/>
      <c r="AB759" s="1"/>
      <c r="AC759" s="1"/>
      <c r="AD759" s="1"/>
    </row>
    <row r="760" spans="1:30" ht="25.5">
      <c r="A760" s="65" t="s">
        <v>1280</v>
      </c>
      <c r="B760" s="32" t="s">
        <v>1281</v>
      </c>
      <c r="C760" s="18">
        <v>2551</v>
      </c>
      <c r="D760" s="18">
        <v>2551</v>
      </c>
      <c r="E760" s="18">
        <v>2882</v>
      </c>
      <c r="F760" s="18">
        <v>2551</v>
      </c>
      <c r="G760" s="19">
        <v>2777</v>
      </c>
      <c r="Z760" s="1"/>
      <c r="AA760" s="1"/>
      <c r="AB760" s="1"/>
      <c r="AC760" s="1"/>
      <c r="AD760" s="1"/>
    </row>
    <row r="761" spans="1:30" ht="38.25">
      <c r="A761" s="65" t="s">
        <v>1286</v>
      </c>
      <c r="B761" s="32" t="s">
        <v>1287</v>
      </c>
      <c r="C761" s="18">
        <v>421243</v>
      </c>
      <c r="D761" s="18">
        <v>421243</v>
      </c>
      <c r="E761" s="18">
        <v>301828</v>
      </c>
      <c r="F761" s="18">
        <v>430231</v>
      </c>
      <c r="G761" s="19">
        <v>257498</v>
      </c>
      <c r="Z761" s="1"/>
      <c r="AA761" s="1"/>
      <c r="AB761" s="1"/>
      <c r="AC761" s="1"/>
      <c r="AD761" s="1"/>
    </row>
    <row r="762" spans="1:30" ht="12.75">
      <c r="A762" s="65" t="s">
        <v>1294</v>
      </c>
      <c r="B762" s="32" t="s">
        <v>1295</v>
      </c>
      <c r="C762" s="18">
        <v>157</v>
      </c>
      <c r="D762" s="18">
        <v>157</v>
      </c>
      <c r="E762" s="18">
        <v>0</v>
      </c>
      <c r="F762" s="18">
        <v>133</v>
      </c>
      <c r="G762" s="19">
        <v>0</v>
      </c>
      <c r="Z762" s="1"/>
      <c r="AA762" s="1"/>
      <c r="AB762" s="1"/>
      <c r="AC762" s="1"/>
      <c r="AD762" s="1"/>
    </row>
    <row r="763" spans="1:30" ht="12.75">
      <c r="A763" s="65" t="s">
        <v>1296</v>
      </c>
      <c r="B763" s="32" t="s">
        <v>1297</v>
      </c>
      <c r="C763" s="18">
        <v>133</v>
      </c>
      <c r="D763" s="18">
        <v>133</v>
      </c>
      <c r="E763" s="18">
        <v>0</v>
      </c>
      <c r="F763" s="18">
        <v>133</v>
      </c>
      <c r="G763" s="19">
        <v>0</v>
      </c>
      <c r="Z763" s="1"/>
      <c r="AA763" s="1"/>
      <c r="AB763" s="1"/>
      <c r="AC763" s="1"/>
      <c r="AD763" s="1"/>
    </row>
    <row r="764" spans="1:30" ht="12.75">
      <c r="A764" s="65" t="s">
        <v>1302</v>
      </c>
      <c r="B764" s="32" t="s">
        <v>1303</v>
      </c>
      <c r="C764" s="18">
        <v>24</v>
      </c>
      <c r="D764" s="18">
        <v>24</v>
      </c>
      <c r="E764" s="18">
        <v>0</v>
      </c>
      <c r="F764" s="18">
        <v>0</v>
      </c>
      <c r="G764" s="19">
        <v>0</v>
      </c>
      <c r="Z764" s="1"/>
      <c r="AA764" s="1"/>
      <c r="AB764" s="1"/>
      <c r="AC764" s="1"/>
      <c r="AD764" s="1"/>
    </row>
    <row r="765" spans="1:30" ht="38.25">
      <c r="A765" s="65" t="s">
        <v>439</v>
      </c>
      <c r="B765" s="32" t="s">
        <v>440</v>
      </c>
      <c r="C765" s="18">
        <v>1588</v>
      </c>
      <c r="D765" s="18">
        <v>1588</v>
      </c>
      <c r="E765" s="18">
        <v>4787</v>
      </c>
      <c r="F765" s="18">
        <v>1588</v>
      </c>
      <c r="G765" s="19">
        <v>4787</v>
      </c>
      <c r="Z765" s="1"/>
      <c r="AA765" s="1"/>
      <c r="AB765" s="1"/>
      <c r="AC765" s="1"/>
      <c r="AD765" s="1"/>
    </row>
    <row r="766" spans="1:30" ht="12.75">
      <c r="A766" s="65" t="s">
        <v>441</v>
      </c>
      <c r="B766" s="32" t="s">
        <v>442</v>
      </c>
      <c r="C766" s="18">
        <v>256</v>
      </c>
      <c r="D766" s="18">
        <v>256</v>
      </c>
      <c r="E766" s="18">
        <v>3943</v>
      </c>
      <c r="F766" s="18">
        <v>256</v>
      </c>
      <c r="G766" s="19">
        <v>3943</v>
      </c>
      <c r="Z766" s="1"/>
      <c r="AA766" s="1"/>
      <c r="AB766" s="1"/>
      <c r="AC766" s="1"/>
      <c r="AD766" s="1"/>
    </row>
    <row r="767" spans="1:30" ht="12.75">
      <c r="A767" s="65" t="s">
        <v>443</v>
      </c>
      <c r="B767" s="32" t="s">
        <v>444</v>
      </c>
      <c r="C767" s="18">
        <v>256</v>
      </c>
      <c r="D767" s="18">
        <v>256</v>
      </c>
      <c r="E767" s="18">
        <v>3943</v>
      </c>
      <c r="F767" s="18">
        <v>256</v>
      </c>
      <c r="G767" s="19">
        <v>3943</v>
      </c>
      <c r="Z767" s="1"/>
      <c r="AA767" s="1"/>
      <c r="AB767" s="1"/>
      <c r="AC767" s="1"/>
      <c r="AD767" s="1"/>
    </row>
    <row r="768" spans="1:30" ht="12.75">
      <c r="A768" s="65" t="s">
        <v>447</v>
      </c>
      <c r="B768" s="32" t="s">
        <v>448</v>
      </c>
      <c r="C768" s="18">
        <v>1332</v>
      </c>
      <c r="D768" s="18">
        <v>1332</v>
      </c>
      <c r="E768" s="18">
        <v>844</v>
      </c>
      <c r="F768" s="18">
        <v>1332</v>
      </c>
      <c r="G768" s="19">
        <v>844</v>
      </c>
      <c r="Z768" s="1"/>
      <c r="AA768" s="1"/>
      <c r="AB768" s="1"/>
      <c r="AC768" s="1"/>
      <c r="AD768" s="1"/>
    </row>
    <row r="769" spans="1:30" ht="12.75">
      <c r="A769" s="65" t="s">
        <v>451</v>
      </c>
      <c r="B769" s="32" t="s">
        <v>452</v>
      </c>
      <c r="C769" s="18">
        <v>1332</v>
      </c>
      <c r="D769" s="18">
        <v>1332</v>
      </c>
      <c r="E769" s="18">
        <v>844</v>
      </c>
      <c r="F769" s="18">
        <v>1332</v>
      </c>
      <c r="G769" s="19">
        <v>844</v>
      </c>
      <c r="Z769" s="1"/>
      <c r="AA769" s="1"/>
      <c r="AB769" s="1"/>
      <c r="AC769" s="1"/>
      <c r="AD769" s="1"/>
    </row>
    <row r="770" spans="1:30" ht="51">
      <c r="A770" s="65" t="s">
        <v>542</v>
      </c>
      <c r="B770" s="32" t="s">
        <v>543</v>
      </c>
      <c r="C770" s="18">
        <v>26159</v>
      </c>
      <c r="D770" s="18">
        <v>26159</v>
      </c>
      <c r="E770" s="18">
        <v>0</v>
      </c>
      <c r="F770" s="18">
        <v>0</v>
      </c>
      <c r="G770" s="19">
        <v>0</v>
      </c>
      <c r="Z770" s="1"/>
      <c r="AA770" s="1"/>
      <c r="AB770" s="1"/>
      <c r="AC770" s="1"/>
      <c r="AD770" s="1"/>
    </row>
    <row r="771" spans="1:30" ht="25.5">
      <c r="A771" s="65" t="s">
        <v>546</v>
      </c>
      <c r="B771" s="32" t="s">
        <v>547</v>
      </c>
      <c r="C771" s="18">
        <v>26159</v>
      </c>
      <c r="D771" s="18">
        <v>26159</v>
      </c>
      <c r="E771" s="18">
        <v>0</v>
      </c>
      <c r="F771" s="18">
        <v>0</v>
      </c>
      <c r="G771" s="19">
        <v>0</v>
      </c>
      <c r="Z771" s="1"/>
      <c r="AA771" s="1"/>
      <c r="AB771" s="1"/>
      <c r="AC771" s="1"/>
      <c r="AD771" s="1"/>
    </row>
    <row r="772" spans="1:30" ht="25.5">
      <c r="A772" s="65" t="s">
        <v>1652</v>
      </c>
      <c r="B772" s="32" t="s">
        <v>1653</v>
      </c>
      <c r="C772" s="18">
        <v>26159</v>
      </c>
      <c r="D772" s="18">
        <v>26159</v>
      </c>
      <c r="E772" s="18">
        <v>0</v>
      </c>
      <c r="F772" s="18">
        <v>0</v>
      </c>
      <c r="G772" s="19">
        <v>0</v>
      </c>
      <c r="Z772" s="1"/>
      <c r="AA772" s="1"/>
      <c r="AB772" s="1"/>
      <c r="AC772" s="1"/>
      <c r="AD772" s="1"/>
    </row>
    <row r="773" spans="1:30" ht="38.25">
      <c r="A773" s="65" t="s">
        <v>1654</v>
      </c>
      <c r="B773" s="32" t="s">
        <v>1655</v>
      </c>
      <c r="C773" s="18">
        <v>26159</v>
      </c>
      <c r="D773" s="18">
        <v>26159</v>
      </c>
      <c r="E773" s="18">
        <v>0</v>
      </c>
      <c r="F773" s="18">
        <v>0</v>
      </c>
      <c r="G773" s="19">
        <v>0</v>
      </c>
      <c r="Z773" s="1"/>
      <c r="AA773" s="1"/>
      <c r="AB773" s="1"/>
      <c r="AC773" s="1"/>
      <c r="AD773" s="1"/>
    </row>
    <row r="774" spans="1:30" ht="76.5">
      <c r="A774" s="65" t="s">
        <v>424</v>
      </c>
      <c r="B774" s="32" t="s">
        <v>425</v>
      </c>
      <c r="C774" s="18">
        <v>26159</v>
      </c>
      <c r="D774" s="18">
        <v>26159</v>
      </c>
      <c r="E774" s="18">
        <v>0</v>
      </c>
      <c r="F774" s="18">
        <v>0</v>
      </c>
      <c r="G774" s="19">
        <v>0</v>
      </c>
      <c r="Z774" s="1"/>
      <c r="AA774" s="1"/>
      <c r="AB774" s="1"/>
      <c r="AC774" s="1"/>
      <c r="AD774" s="1"/>
    </row>
    <row r="775" spans="1:30" ht="12.75">
      <c r="A775" s="65" t="s">
        <v>428</v>
      </c>
      <c r="B775" s="32" t="s">
        <v>429</v>
      </c>
      <c r="C775" s="18">
        <v>83053</v>
      </c>
      <c r="D775" s="18">
        <v>83053</v>
      </c>
      <c r="E775" s="18">
        <v>0</v>
      </c>
      <c r="F775" s="18">
        <v>2140</v>
      </c>
      <c r="G775" s="19">
        <v>184</v>
      </c>
      <c r="Z775" s="1"/>
      <c r="AA775" s="1"/>
      <c r="AB775" s="1"/>
      <c r="AC775" s="1"/>
      <c r="AD775" s="1"/>
    </row>
    <row r="776" spans="1:30" ht="12.75">
      <c r="A776" s="65" t="s">
        <v>430</v>
      </c>
      <c r="B776" s="32" t="s">
        <v>431</v>
      </c>
      <c r="C776" s="18">
        <v>83053</v>
      </c>
      <c r="D776" s="18">
        <v>83053</v>
      </c>
      <c r="E776" s="18">
        <v>0</v>
      </c>
      <c r="F776" s="18">
        <v>2140</v>
      </c>
      <c r="G776" s="19">
        <v>184</v>
      </c>
      <c r="Z776" s="1"/>
      <c r="AA776" s="1"/>
      <c r="AB776" s="1"/>
      <c r="AC776" s="1"/>
      <c r="AD776" s="1"/>
    </row>
    <row r="777" spans="1:30" ht="12.75">
      <c r="A777" s="65" t="s">
        <v>432</v>
      </c>
      <c r="B777" s="32" t="s">
        <v>431</v>
      </c>
      <c r="C777" s="18">
        <v>83053</v>
      </c>
      <c r="D777" s="18">
        <v>83053</v>
      </c>
      <c r="E777" s="18">
        <v>0</v>
      </c>
      <c r="F777" s="18">
        <v>2140</v>
      </c>
      <c r="G777" s="19">
        <v>184</v>
      </c>
      <c r="Z777" s="1"/>
      <c r="AA777" s="1"/>
      <c r="AB777" s="1"/>
      <c r="AC777" s="1"/>
      <c r="AD777" s="1"/>
    </row>
    <row r="778" spans="1:30" ht="12.75">
      <c r="A778" s="65" t="s">
        <v>1589</v>
      </c>
      <c r="B778" s="32" t="s">
        <v>1590</v>
      </c>
      <c r="C778" s="18">
        <v>83053</v>
      </c>
      <c r="D778" s="18">
        <v>83053</v>
      </c>
      <c r="E778" s="18">
        <v>0</v>
      </c>
      <c r="F778" s="18">
        <v>2140</v>
      </c>
      <c r="G778" s="19">
        <v>184</v>
      </c>
      <c r="Z778" s="1"/>
      <c r="AA778" s="1"/>
      <c r="AB778" s="1"/>
      <c r="AC778" s="1"/>
      <c r="AD778" s="1"/>
    </row>
    <row r="779" spans="1:30" ht="12.75">
      <c r="A779" s="65" t="s">
        <v>1591</v>
      </c>
      <c r="B779" s="32" t="s">
        <v>1592</v>
      </c>
      <c r="C779" s="18">
        <v>16196</v>
      </c>
      <c r="D779" s="18">
        <v>16196</v>
      </c>
      <c r="E779" s="18">
        <v>0</v>
      </c>
      <c r="F779" s="18">
        <v>202</v>
      </c>
      <c r="G779" s="19">
        <v>0</v>
      </c>
      <c r="Z779" s="1"/>
      <c r="AA779" s="1"/>
      <c r="AB779" s="1"/>
      <c r="AC779" s="1"/>
      <c r="AD779" s="1"/>
    </row>
    <row r="780" spans="1:30" ht="12.75">
      <c r="A780" s="65" t="s">
        <v>1593</v>
      </c>
      <c r="B780" s="32" t="s">
        <v>1594</v>
      </c>
      <c r="C780" s="18">
        <v>16196</v>
      </c>
      <c r="D780" s="18">
        <v>16196</v>
      </c>
      <c r="E780" s="18">
        <v>0</v>
      </c>
      <c r="F780" s="18">
        <v>202</v>
      </c>
      <c r="G780" s="19">
        <v>0</v>
      </c>
      <c r="Z780" s="1"/>
      <c r="AA780" s="1"/>
      <c r="AB780" s="1"/>
      <c r="AC780" s="1"/>
      <c r="AD780" s="1"/>
    </row>
    <row r="781" spans="1:30" ht="12.75">
      <c r="A781" s="65" t="s">
        <v>1595</v>
      </c>
      <c r="B781" s="32" t="s">
        <v>1596</v>
      </c>
      <c r="C781" s="18">
        <v>66857</v>
      </c>
      <c r="D781" s="18">
        <v>66857</v>
      </c>
      <c r="E781" s="18">
        <v>0</v>
      </c>
      <c r="F781" s="18">
        <v>1938</v>
      </c>
      <c r="G781" s="19">
        <v>184</v>
      </c>
      <c r="Z781" s="1"/>
      <c r="AA781" s="1"/>
      <c r="AB781" s="1"/>
      <c r="AC781" s="1"/>
      <c r="AD781" s="1"/>
    </row>
    <row r="782" spans="1:30" ht="12.75">
      <c r="A782" s="65" t="s">
        <v>1597</v>
      </c>
      <c r="B782" s="32" t="s">
        <v>1598</v>
      </c>
      <c r="C782" s="18">
        <v>0</v>
      </c>
      <c r="D782" s="18">
        <v>0</v>
      </c>
      <c r="E782" s="18">
        <v>0</v>
      </c>
      <c r="F782" s="18">
        <v>184</v>
      </c>
      <c r="G782" s="19">
        <v>184</v>
      </c>
      <c r="Z782" s="1"/>
      <c r="AA782" s="1"/>
      <c r="AB782" s="1"/>
      <c r="AC782" s="1"/>
      <c r="AD782" s="1"/>
    </row>
    <row r="783" spans="1:30" ht="12.75">
      <c r="A783" s="65" t="s">
        <v>1599</v>
      </c>
      <c r="B783" s="32" t="s">
        <v>1600</v>
      </c>
      <c r="C783" s="18">
        <v>66857</v>
      </c>
      <c r="D783" s="18">
        <v>66857</v>
      </c>
      <c r="E783" s="18">
        <v>0</v>
      </c>
      <c r="F783" s="18">
        <v>1754</v>
      </c>
      <c r="G783" s="19">
        <v>0</v>
      </c>
      <c r="Z783" s="1"/>
      <c r="AA783" s="1"/>
      <c r="AB783" s="1"/>
      <c r="AC783" s="1"/>
      <c r="AD783" s="1"/>
    </row>
    <row r="784" spans="1:31" ht="25.5" hidden="1">
      <c r="A784" s="30" t="s">
        <v>518</v>
      </c>
      <c r="B784" s="32" t="s">
        <v>519</v>
      </c>
      <c r="C784" s="18">
        <v>0</v>
      </c>
      <c r="D784" s="18">
        <v>0</v>
      </c>
      <c r="E784" s="18">
        <v>0</v>
      </c>
      <c r="F784" s="18">
        <v>0</v>
      </c>
      <c r="G784" s="19">
        <v>0</v>
      </c>
      <c r="X784">
        <v>840</v>
      </c>
      <c r="Y784" t="s">
        <v>331</v>
      </c>
      <c r="Z784" s="1" t="s">
        <v>518</v>
      </c>
      <c r="AA784" s="1" t="s">
        <v>2238</v>
      </c>
      <c r="AB784" s="1" t="s">
        <v>516</v>
      </c>
      <c r="AC784" s="1" t="s">
        <v>1996</v>
      </c>
      <c r="AD784" s="1" t="s">
        <v>1997</v>
      </c>
      <c r="AE784">
        <f>AE785+AE786+AE787</f>
        <v>0</v>
      </c>
    </row>
    <row r="785" spans="1:30" ht="25.5" hidden="1">
      <c r="A785" s="30" t="s">
        <v>520</v>
      </c>
      <c r="B785" s="33" t="s">
        <v>521</v>
      </c>
      <c r="C785" s="18">
        <v>0</v>
      </c>
      <c r="D785" s="18">
        <v>0</v>
      </c>
      <c r="E785" s="18">
        <v>0</v>
      </c>
      <c r="F785" s="18">
        <v>0</v>
      </c>
      <c r="G785" s="19">
        <v>0</v>
      </c>
      <c r="X785">
        <v>1</v>
      </c>
      <c r="Y785" t="s">
        <v>331</v>
      </c>
      <c r="Z785" s="1" t="s">
        <v>520</v>
      </c>
      <c r="AA785" s="1" t="s">
        <v>2238</v>
      </c>
      <c r="AB785" s="1" t="s">
        <v>518</v>
      </c>
      <c r="AC785" s="1" t="s">
        <v>1996</v>
      </c>
      <c r="AD785" s="1" t="s">
        <v>1997</v>
      </c>
    </row>
    <row r="786" spans="1:30" ht="12.75" hidden="1">
      <c r="A786" s="30" t="s">
        <v>522</v>
      </c>
      <c r="B786" s="33" t="s">
        <v>523</v>
      </c>
      <c r="C786" s="18">
        <v>0</v>
      </c>
      <c r="D786" s="18">
        <v>0</v>
      </c>
      <c r="E786" s="18">
        <v>0</v>
      </c>
      <c r="F786" s="18">
        <v>0</v>
      </c>
      <c r="G786" s="19">
        <v>0</v>
      </c>
      <c r="X786">
        <v>2</v>
      </c>
      <c r="Y786" t="s">
        <v>331</v>
      </c>
      <c r="Z786" s="1" t="s">
        <v>522</v>
      </c>
      <c r="AA786" s="1" t="s">
        <v>2238</v>
      </c>
      <c r="AB786" s="1" t="s">
        <v>518</v>
      </c>
      <c r="AC786" s="1" t="s">
        <v>1996</v>
      </c>
      <c r="AD786" s="1" t="s">
        <v>1997</v>
      </c>
    </row>
    <row r="787" spans="1:31" ht="12.75" hidden="1">
      <c r="A787" s="30" t="s">
        <v>524</v>
      </c>
      <c r="B787" s="33" t="s">
        <v>525</v>
      </c>
      <c r="C787" s="18">
        <v>0</v>
      </c>
      <c r="D787" s="18">
        <v>0</v>
      </c>
      <c r="E787" s="18">
        <v>0</v>
      </c>
      <c r="F787" s="18">
        <v>0</v>
      </c>
      <c r="G787" s="19">
        <v>0</v>
      </c>
      <c r="X787">
        <v>841</v>
      </c>
      <c r="Y787" t="s">
        <v>331</v>
      </c>
      <c r="Z787" s="1" t="s">
        <v>524</v>
      </c>
      <c r="AA787" s="1" t="s">
        <v>2238</v>
      </c>
      <c r="AB787" s="1" t="s">
        <v>518</v>
      </c>
      <c r="AC787" s="1" t="s">
        <v>1996</v>
      </c>
      <c r="AD787" s="1" t="s">
        <v>1997</v>
      </c>
      <c r="AE787">
        <f>AE788+AE789+AE790</f>
        <v>0</v>
      </c>
    </row>
    <row r="788" spans="1:30" ht="12.75" hidden="1">
      <c r="A788" s="30" t="s">
        <v>526</v>
      </c>
      <c r="B788" s="34" t="s">
        <v>527</v>
      </c>
      <c r="C788" s="18">
        <v>0</v>
      </c>
      <c r="D788" s="18">
        <v>0</v>
      </c>
      <c r="E788" s="18">
        <v>0</v>
      </c>
      <c r="F788" s="18">
        <v>0</v>
      </c>
      <c r="G788" s="19">
        <v>0</v>
      </c>
      <c r="X788">
        <v>3</v>
      </c>
      <c r="Y788" t="s">
        <v>331</v>
      </c>
      <c r="Z788" s="1" t="s">
        <v>526</v>
      </c>
      <c r="AA788" s="1" t="s">
        <v>2238</v>
      </c>
      <c r="AB788" s="1" t="s">
        <v>524</v>
      </c>
      <c r="AC788" s="1" t="s">
        <v>1996</v>
      </c>
      <c r="AD788" s="1" t="s">
        <v>1997</v>
      </c>
    </row>
    <row r="789" spans="1:30" ht="25.5" hidden="1">
      <c r="A789" s="30" t="s">
        <v>528</v>
      </c>
      <c r="B789" s="34" t="s">
        <v>529</v>
      </c>
      <c r="C789" s="18">
        <v>0</v>
      </c>
      <c r="D789" s="18">
        <v>0</v>
      </c>
      <c r="E789" s="18">
        <v>0</v>
      </c>
      <c r="F789" s="18">
        <v>0</v>
      </c>
      <c r="G789" s="19">
        <v>0</v>
      </c>
      <c r="X789">
        <v>4</v>
      </c>
      <c r="Y789" t="s">
        <v>331</v>
      </c>
      <c r="Z789" s="1" t="s">
        <v>528</v>
      </c>
      <c r="AA789" s="1" t="s">
        <v>2238</v>
      </c>
      <c r="AB789" s="1" t="s">
        <v>524</v>
      </c>
      <c r="AC789" s="1" t="s">
        <v>1996</v>
      </c>
      <c r="AD789" s="1" t="s">
        <v>1997</v>
      </c>
    </row>
    <row r="790" spans="1:30" ht="38.25" hidden="1">
      <c r="A790" s="30" t="s">
        <v>530</v>
      </c>
      <c r="B790" s="34" t="s">
        <v>531</v>
      </c>
      <c r="C790" s="18">
        <v>0</v>
      </c>
      <c r="D790" s="18">
        <v>0</v>
      </c>
      <c r="E790" s="18">
        <v>0</v>
      </c>
      <c r="F790" s="18">
        <v>0</v>
      </c>
      <c r="G790" s="19">
        <v>0</v>
      </c>
      <c r="X790">
        <v>5</v>
      </c>
      <c r="Y790" t="s">
        <v>331</v>
      </c>
      <c r="Z790" s="1" t="s">
        <v>530</v>
      </c>
      <c r="AA790" s="1" t="s">
        <v>2238</v>
      </c>
      <c r="AB790" s="1" t="s">
        <v>524</v>
      </c>
      <c r="AC790" s="1" t="s">
        <v>1996</v>
      </c>
      <c r="AD790" s="1" t="s">
        <v>1997</v>
      </c>
    </row>
    <row r="791" spans="1:31" ht="12.75" hidden="1">
      <c r="A791" s="30" t="s">
        <v>532</v>
      </c>
      <c r="B791" s="32" t="s">
        <v>533</v>
      </c>
      <c r="C791" s="18">
        <v>0</v>
      </c>
      <c r="D791" s="18">
        <v>0</v>
      </c>
      <c r="E791" s="18">
        <v>0</v>
      </c>
      <c r="F791" s="18">
        <v>0</v>
      </c>
      <c r="G791" s="19">
        <v>0</v>
      </c>
      <c r="X791">
        <v>842</v>
      </c>
      <c r="Y791" t="s">
        <v>331</v>
      </c>
      <c r="Z791" s="1" t="s">
        <v>532</v>
      </c>
      <c r="AA791" s="1" t="s">
        <v>2238</v>
      </c>
      <c r="AB791" s="1" t="s">
        <v>516</v>
      </c>
      <c r="AC791" s="1" t="s">
        <v>1996</v>
      </c>
      <c r="AD791" s="1" t="s">
        <v>1997</v>
      </c>
      <c r="AE791">
        <f>AE792+AE793</f>
        <v>0</v>
      </c>
    </row>
    <row r="792" spans="1:30" ht="25.5" hidden="1">
      <c r="A792" s="30" t="s">
        <v>534</v>
      </c>
      <c r="B792" s="33" t="s">
        <v>535</v>
      </c>
      <c r="C792" s="18">
        <v>0</v>
      </c>
      <c r="D792" s="18">
        <v>0</v>
      </c>
      <c r="E792" s="18">
        <v>0</v>
      </c>
      <c r="F792" s="18">
        <v>0</v>
      </c>
      <c r="G792" s="19">
        <v>0</v>
      </c>
      <c r="X792">
        <v>6</v>
      </c>
      <c r="Y792" t="s">
        <v>331</v>
      </c>
      <c r="Z792" s="1" t="s">
        <v>534</v>
      </c>
      <c r="AA792" s="1" t="s">
        <v>2238</v>
      </c>
      <c r="AB792" s="1" t="s">
        <v>532</v>
      </c>
      <c r="AC792" s="1" t="s">
        <v>1996</v>
      </c>
      <c r="AD792" s="1" t="s">
        <v>1997</v>
      </c>
    </row>
    <row r="793" spans="1:30" ht="25.5" hidden="1">
      <c r="A793" s="30" t="s">
        <v>536</v>
      </c>
      <c r="B793" s="33" t="s">
        <v>537</v>
      </c>
      <c r="C793" s="18">
        <v>0</v>
      </c>
      <c r="D793" s="18">
        <v>0</v>
      </c>
      <c r="E793" s="18">
        <v>0</v>
      </c>
      <c r="F793" s="18">
        <v>0</v>
      </c>
      <c r="G793" s="19">
        <v>0</v>
      </c>
      <c r="X793">
        <v>7</v>
      </c>
      <c r="Y793" t="s">
        <v>331</v>
      </c>
      <c r="Z793" s="1" t="s">
        <v>536</v>
      </c>
      <c r="AA793" s="1" t="s">
        <v>2238</v>
      </c>
      <c r="AB793" s="1" t="s">
        <v>532</v>
      </c>
      <c r="AC793" s="1" t="s">
        <v>1996</v>
      </c>
      <c r="AD793" s="1" t="s">
        <v>1997</v>
      </c>
    </row>
    <row r="794" spans="1:31" ht="12.75">
      <c r="A794" s="30" t="s">
        <v>538</v>
      </c>
      <c r="B794" s="32" t="s">
        <v>539</v>
      </c>
      <c r="C794" s="18">
        <v>575159</v>
      </c>
      <c r="D794" s="18">
        <v>575159</v>
      </c>
      <c r="E794" s="18">
        <v>365839</v>
      </c>
      <c r="F794" s="18">
        <v>475483</v>
      </c>
      <c r="G794" s="19">
        <v>315597</v>
      </c>
      <c r="X794">
        <v>843</v>
      </c>
      <c r="Z794" s="1" t="s">
        <v>538</v>
      </c>
      <c r="AA794" s="1" t="s">
        <v>2238</v>
      </c>
      <c r="AB794" s="1" t="s">
        <v>516</v>
      </c>
      <c r="AC794" s="1" t="s">
        <v>1996</v>
      </c>
      <c r="AD794" s="1" t="s">
        <v>1997</v>
      </c>
      <c r="AE794">
        <f>AE841+AE842+AE889</f>
        <v>0</v>
      </c>
    </row>
    <row r="795" spans="1:30" ht="12.75">
      <c r="A795" s="65" t="s">
        <v>219</v>
      </c>
      <c r="B795" s="33" t="s">
        <v>220</v>
      </c>
      <c r="C795" s="18">
        <v>492106</v>
      </c>
      <c r="D795" s="18">
        <v>492106</v>
      </c>
      <c r="E795" s="18">
        <v>365839</v>
      </c>
      <c r="F795" s="18">
        <v>473343</v>
      </c>
      <c r="G795" s="19">
        <v>315413</v>
      </c>
      <c r="Z795" s="1"/>
      <c r="AA795" s="1"/>
      <c r="AB795" s="1"/>
      <c r="AC795" s="1"/>
      <c r="AD795" s="1"/>
    </row>
    <row r="796" spans="1:30" ht="12.75">
      <c r="A796" s="65" t="s">
        <v>221</v>
      </c>
      <c r="B796" s="33" t="s">
        <v>222</v>
      </c>
      <c r="C796" s="18">
        <v>465947</v>
      </c>
      <c r="D796" s="18">
        <v>465947</v>
      </c>
      <c r="E796" s="18">
        <v>365839</v>
      </c>
      <c r="F796" s="18">
        <v>473343</v>
      </c>
      <c r="G796" s="19">
        <v>315413</v>
      </c>
      <c r="Z796" s="1"/>
      <c r="AA796" s="1"/>
      <c r="AB796" s="1"/>
      <c r="AC796" s="1"/>
      <c r="AD796" s="1"/>
    </row>
    <row r="797" spans="1:30" ht="12.75">
      <c r="A797" s="65" t="s">
        <v>223</v>
      </c>
      <c r="B797" s="33" t="s">
        <v>224</v>
      </c>
      <c r="C797" s="18">
        <v>33975</v>
      </c>
      <c r="D797" s="18">
        <v>33975</v>
      </c>
      <c r="E797" s="18">
        <v>33236</v>
      </c>
      <c r="F797" s="18">
        <v>32472</v>
      </c>
      <c r="G797" s="19">
        <v>32545</v>
      </c>
      <c r="Z797" s="1"/>
      <c r="AA797" s="1"/>
      <c r="AB797" s="1"/>
      <c r="AC797" s="1"/>
      <c r="AD797" s="1"/>
    </row>
    <row r="798" spans="1:30" ht="12.75">
      <c r="A798" s="65" t="s">
        <v>225</v>
      </c>
      <c r="B798" s="33" t="s">
        <v>226</v>
      </c>
      <c r="C798" s="18">
        <v>27379</v>
      </c>
      <c r="D798" s="18">
        <v>27379</v>
      </c>
      <c r="E798" s="18">
        <v>27133</v>
      </c>
      <c r="F798" s="18">
        <v>25000</v>
      </c>
      <c r="G798" s="19">
        <v>26442</v>
      </c>
      <c r="Z798" s="1"/>
      <c r="AA798" s="1"/>
      <c r="AB798" s="1"/>
      <c r="AC798" s="1"/>
      <c r="AD798" s="1"/>
    </row>
    <row r="799" spans="1:30" ht="12.75">
      <c r="A799" s="65" t="s">
        <v>227</v>
      </c>
      <c r="B799" s="33" t="s">
        <v>228</v>
      </c>
      <c r="C799" s="18">
        <v>27379</v>
      </c>
      <c r="D799" s="18">
        <v>27379</v>
      </c>
      <c r="E799" s="18">
        <v>22930</v>
      </c>
      <c r="F799" s="18">
        <v>25000</v>
      </c>
      <c r="G799" s="19">
        <v>22239</v>
      </c>
      <c r="Z799" s="1"/>
      <c r="AA799" s="1"/>
      <c r="AB799" s="1"/>
      <c r="AC799" s="1"/>
      <c r="AD799" s="1"/>
    </row>
    <row r="800" spans="1:30" ht="12.75">
      <c r="A800" s="65" t="s">
        <v>229</v>
      </c>
      <c r="B800" s="33" t="s">
        <v>230</v>
      </c>
      <c r="C800" s="18">
        <v>27379</v>
      </c>
      <c r="D800" s="18">
        <v>27379</v>
      </c>
      <c r="E800" s="18">
        <v>22930</v>
      </c>
      <c r="F800" s="18">
        <v>25000</v>
      </c>
      <c r="G800" s="19">
        <v>22239</v>
      </c>
      <c r="Z800" s="1"/>
      <c r="AA800" s="1"/>
      <c r="AB800" s="1"/>
      <c r="AC800" s="1"/>
      <c r="AD800" s="1"/>
    </row>
    <row r="801" spans="1:30" ht="25.5">
      <c r="A801" s="65" t="s">
        <v>235</v>
      </c>
      <c r="B801" s="33" t="s">
        <v>236</v>
      </c>
      <c r="C801" s="18">
        <v>0</v>
      </c>
      <c r="D801" s="18">
        <v>0</v>
      </c>
      <c r="E801" s="18">
        <v>4203</v>
      </c>
      <c r="F801" s="18">
        <v>0</v>
      </c>
      <c r="G801" s="19">
        <v>4203</v>
      </c>
      <c r="Z801" s="1"/>
      <c r="AA801" s="1"/>
      <c r="AB801" s="1"/>
      <c r="AC801" s="1"/>
      <c r="AD801" s="1"/>
    </row>
    <row r="802" spans="1:30" ht="38.25">
      <c r="A802" s="65" t="s">
        <v>237</v>
      </c>
      <c r="B802" s="33" t="s">
        <v>238</v>
      </c>
      <c r="C802" s="18">
        <v>6596</v>
      </c>
      <c r="D802" s="18">
        <v>6596</v>
      </c>
      <c r="E802" s="18">
        <v>6103</v>
      </c>
      <c r="F802" s="18">
        <v>7472</v>
      </c>
      <c r="G802" s="19">
        <v>6103</v>
      </c>
      <c r="Z802" s="1"/>
      <c r="AA802" s="1"/>
      <c r="AB802" s="1"/>
      <c r="AC802" s="1"/>
      <c r="AD802" s="1"/>
    </row>
    <row r="803" spans="1:30" ht="25.5">
      <c r="A803" s="65" t="s">
        <v>239</v>
      </c>
      <c r="B803" s="33" t="s">
        <v>240</v>
      </c>
      <c r="C803" s="18">
        <v>6596</v>
      </c>
      <c r="D803" s="18">
        <v>6596</v>
      </c>
      <c r="E803" s="18">
        <v>6083</v>
      </c>
      <c r="F803" s="18">
        <v>7472</v>
      </c>
      <c r="G803" s="19">
        <v>6083</v>
      </c>
      <c r="Z803" s="1"/>
      <c r="AA803" s="1"/>
      <c r="AB803" s="1"/>
      <c r="AC803" s="1"/>
      <c r="AD803" s="1"/>
    </row>
    <row r="804" spans="1:30" ht="25.5">
      <c r="A804" s="65" t="s">
        <v>241</v>
      </c>
      <c r="B804" s="33" t="s">
        <v>242</v>
      </c>
      <c r="C804" s="18">
        <v>0</v>
      </c>
      <c r="D804" s="18">
        <v>0</v>
      </c>
      <c r="E804" s="18">
        <v>20</v>
      </c>
      <c r="F804" s="18">
        <v>0</v>
      </c>
      <c r="G804" s="19">
        <v>20</v>
      </c>
      <c r="Z804" s="1"/>
      <c r="AA804" s="1"/>
      <c r="AB804" s="1"/>
      <c r="AC804" s="1"/>
      <c r="AD804" s="1"/>
    </row>
    <row r="805" spans="1:30" ht="51">
      <c r="A805" s="65" t="s">
        <v>243</v>
      </c>
      <c r="B805" s="33" t="s">
        <v>244</v>
      </c>
      <c r="C805" s="18">
        <v>0</v>
      </c>
      <c r="D805" s="18">
        <v>0</v>
      </c>
      <c r="E805" s="18">
        <v>20</v>
      </c>
      <c r="F805" s="18">
        <v>0</v>
      </c>
      <c r="G805" s="19">
        <v>20</v>
      </c>
      <c r="Z805" s="1"/>
      <c r="AA805" s="1"/>
      <c r="AB805" s="1"/>
      <c r="AC805" s="1"/>
      <c r="AD805" s="1"/>
    </row>
    <row r="806" spans="1:30" ht="12.75">
      <c r="A806" s="65" t="s">
        <v>1247</v>
      </c>
      <c r="B806" s="33" t="s">
        <v>1248</v>
      </c>
      <c r="C806" s="18">
        <v>431972</v>
      </c>
      <c r="D806" s="18">
        <v>431972</v>
      </c>
      <c r="E806" s="18">
        <v>332603</v>
      </c>
      <c r="F806" s="18">
        <v>440871</v>
      </c>
      <c r="G806" s="19">
        <v>282868</v>
      </c>
      <c r="Z806" s="1"/>
      <c r="AA806" s="1"/>
      <c r="AB806" s="1"/>
      <c r="AC806" s="1"/>
      <c r="AD806" s="1"/>
    </row>
    <row r="807" spans="1:30" ht="12.75">
      <c r="A807" s="65" t="s">
        <v>1249</v>
      </c>
      <c r="B807" s="33" t="s">
        <v>1250</v>
      </c>
      <c r="C807" s="18">
        <v>5909</v>
      </c>
      <c r="D807" s="18">
        <v>5909</v>
      </c>
      <c r="E807" s="18">
        <v>22836</v>
      </c>
      <c r="F807" s="18">
        <v>5892</v>
      </c>
      <c r="G807" s="19">
        <v>17489</v>
      </c>
      <c r="Z807" s="1"/>
      <c r="AA807" s="1"/>
      <c r="AB807" s="1"/>
      <c r="AC807" s="1"/>
      <c r="AD807" s="1"/>
    </row>
    <row r="808" spans="1:30" ht="25.5">
      <c r="A808" s="65" t="s">
        <v>1251</v>
      </c>
      <c r="B808" s="33" t="s">
        <v>1252</v>
      </c>
      <c r="C808" s="18">
        <v>3</v>
      </c>
      <c r="D808" s="18">
        <v>3</v>
      </c>
      <c r="E808" s="18">
        <v>727</v>
      </c>
      <c r="F808" s="18">
        <v>0</v>
      </c>
      <c r="G808" s="19">
        <v>0</v>
      </c>
      <c r="Z808" s="1"/>
      <c r="AA808" s="1"/>
      <c r="AB808" s="1"/>
      <c r="AC808" s="1"/>
      <c r="AD808" s="1"/>
    </row>
    <row r="809" spans="1:30" ht="25.5">
      <c r="A809" s="65" t="s">
        <v>1255</v>
      </c>
      <c r="B809" s="33" t="s">
        <v>1256</v>
      </c>
      <c r="C809" s="18">
        <v>3</v>
      </c>
      <c r="D809" s="18">
        <v>3</v>
      </c>
      <c r="E809" s="18">
        <v>727</v>
      </c>
      <c r="F809" s="18">
        <v>0</v>
      </c>
      <c r="G809" s="19">
        <v>0</v>
      </c>
      <c r="Z809" s="1"/>
      <c r="AA809" s="1"/>
      <c r="AB809" s="1"/>
      <c r="AC809" s="1"/>
      <c r="AD809" s="1"/>
    </row>
    <row r="810" spans="1:30" ht="12.75">
      <c r="A810" s="65" t="s">
        <v>1257</v>
      </c>
      <c r="B810" s="33" t="s">
        <v>1258</v>
      </c>
      <c r="C810" s="18">
        <v>5906</v>
      </c>
      <c r="D810" s="18">
        <v>5906</v>
      </c>
      <c r="E810" s="18">
        <v>22109</v>
      </c>
      <c r="F810" s="18">
        <v>5892</v>
      </c>
      <c r="G810" s="19">
        <v>17489</v>
      </c>
      <c r="Z810" s="1"/>
      <c r="AA810" s="1"/>
      <c r="AB810" s="1"/>
      <c r="AC810" s="1"/>
      <c r="AD810" s="1"/>
    </row>
    <row r="811" spans="1:30" ht="12.75">
      <c r="A811" s="65" t="s">
        <v>1259</v>
      </c>
      <c r="B811" s="33" t="s">
        <v>1254</v>
      </c>
      <c r="C811" s="18">
        <v>760</v>
      </c>
      <c r="D811" s="18">
        <v>760</v>
      </c>
      <c r="E811" s="18">
        <v>2375</v>
      </c>
      <c r="F811" s="18">
        <v>760</v>
      </c>
      <c r="G811" s="19">
        <v>2375</v>
      </c>
      <c r="Z811" s="1"/>
      <c r="AA811" s="1"/>
      <c r="AB811" s="1"/>
      <c r="AC811" s="1"/>
      <c r="AD811" s="1"/>
    </row>
    <row r="812" spans="1:30" ht="12.75">
      <c r="A812" s="65" t="s">
        <v>1260</v>
      </c>
      <c r="B812" s="33" t="s">
        <v>1261</v>
      </c>
      <c r="C812" s="18">
        <v>5146</v>
      </c>
      <c r="D812" s="18">
        <v>5146</v>
      </c>
      <c r="E812" s="18">
        <v>19734</v>
      </c>
      <c r="F812" s="18">
        <v>5132</v>
      </c>
      <c r="G812" s="19">
        <v>15114</v>
      </c>
      <c r="Z812" s="1"/>
      <c r="AA812" s="1"/>
      <c r="AB812" s="1"/>
      <c r="AC812" s="1"/>
      <c r="AD812" s="1"/>
    </row>
    <row r="813" spans="1:30" ht="12.75">
      <c r="A813" s="65" t="s">
        <v>1262</v>
      </c>
      <c r="B813" s="33" t="s">
        <v>1263</v>
      </c>
      <c r="C813" s="18">
        <v>424475</v>
      </c>
      <c r="D813" s="18">
        <v>424475</v>
      </c>
      <c r="E813" s="18">
        <v>304980</v>
      </c>
      <c r="F813" s="18">
        <v>433391</v>
      </c>
      <c r="G813" s="19">
        <v>260592</v>
      </c>
      <c r="Z813" s="1"/>
      <c r="AA813" s="1"/>
      <c r="AB813" s="1"/>
      <c r="AC813" s="1"/>
      <c r="AD813" s="1"/>
    </row>
    <row r="814" spans="1:30" ht="12.75">
      <c r="A814" s="65" t="s">
        <v>1264</v>
      </c>
      <c r="B814" s="33" t="s">
        <v>1265</v>
      </c>
      <c r="C814" s="18">
        <v>524</v>
      </c>
      <c r="D814" s="18">
        <v>524</v>
      </c>
      <c r="E814" s="18">
        <v>270</v>
      </c>
      <c r="F814" s="18">
        <v>476</v>
      </c>
      <c r="G814" s="19">
        <v>317</v>
      </c>
      <c r="Z814" s="1"/>
      <c r="AA814" s="1"/>
      <c r="AB814" s="1"/>
      <c r="AC814" s="1"/>
      <c r="AD814" s="1"/>
    </row>
    <row r="815" spans="1:30" ht="12.75">
      <c r="A815" s="65" t="s">
        <v>1266</v>
      </c>
      <c r="B815" s="33" t="s">
        <v>1267</v>
      </c>
      <c r="C815" s="18">
        <v>524</v>
      </c>
      <c r="D815" s="18">
        <v>524</v>
      </c>
      <c r="E815" s="18">
        <v>270</v>
      </c>
      <c r="F815" s="18">
        <v>476</v>
      </c>
      <c r="G815" s="19">
        <v>317</v>
      </c>
      <c r="Z815" s="1"/>
      <c r="AA815" s="1"/>
      <c r="AB815" s="1"/>
      <c r="AC815" s="1"/>
      <c r="AD815" s="1"/>
    </row>
    <row r="816" spans="1:30" ht="38.25">
      <c r="A816" s="65" t="s">
        <v>1278</v>
      </c>
      <c r="B816" s="33" t="s">
        <v>1279</v>
      </c>
      <c r="C816" s="18">
        <v>423794</v>
      </c>
      <c r="D816" s="18">
        <v>423794</v>
      </c>
      <c r="E816" s="18">
        <v>304710</v>
      </c>
      <c r="F816" s="18">
        <v>432782</v>
      </c>
      <c r="G816" s="19">
        <v>260275</v>
      </c>
      <c r="Z816" s="1"/>
      <c r="AA816" s="1"/>
      <c r="AB816" s="1"/>
      <c r="AC816" s="1"/>
      <c r="AD816" s="1"/>
    </row>
    <row r="817" spans="1:30" ht="25.5">
      <c r="A817" s="65" t="s">
        <v>1280</v>
      </c>
      <c r="B817" s="33" t="s">
        <v>1281</v>
      </c>
      <c r="C817" s="18">
        <v>2551</v>
      </c>
      <c r="D817" s="18">
        <v>2551</v>
      </c>
      <c r="E817" s="18">
        <v>2882</v>
      </c>
      <c r="F817" s="18">
        <v>2551</v>
      </c>
      <c r="G817" s="19">
        <v>2777</v>
      </c>
      <c r="Z817" s="1"/>
      <c r="AA817" s="1"/>
      <c r="AB817" s="1"/>
      <c r="AC817" s="1"/>
      <c r="AD817" s="1"/>
    </row>
    <row r="818" spans="1:30" ht="38.25">
      <c r="A818" s="65" t="s">
        <v>1286</v>
      </c>
      <c r="B818" s="33" t="s">
        <v>1287</v>
      </c>
      <c r="C818" s="18">
        <v>421243</v>
      </c>
      <c r="D818" s="18">
        <v>421243</v>
      </c>
      <c r="E818" s="18">
        <v>301828</v>
      </c>
      <c r="F818" s="18">
        <v>430231</v>
      </c>
      <c r="G818" s="19">
        <v>257498</v>
      </c>
      <c r="Z818" s="1"/>
      <c r="AA818" s="1"/>
      <c r="AB818" s="1"/>
      <c r="AC818" s="1"/>
      <c r="AD818" s="1"/>
    </row>
    <row r="819" spans="1:30" ht="12.75">
      <c r="A819" s="65" t="s">
        <v>1294</v>
      </c>
      <c r="B819" s="33" t="s">
        <v>1295</v>
      </c>
      <c r="C819" s="18">
        <v>157</v>
      </c>
      <c r="D819" s="18">
        <v>157</v>
      </c>
      <c r="E819" s="18">
        <v>0</v>
      </c>
      <c r="F819" s="18">
        <v>133</v>
      </c>
      <c r="G819" s="19">
        <v>0</v>
      </c>
      <c r="Z819" s="1"/>
      <c r="AA819" s="1"/>
      <c r="AB819" s="1"/>
      <c r="AC819" s="1"/>
      <c r="AD819" s="1"/>
    </row>
    <row r="820" spans="1:30" ht="12.75">
      <c r="A820" s="65" t="s">
        <v>1296</v>
      </c>
      <c r="B820" s="33" t="s">
        <v>1297</v>
      </c>
      <c r="C820" s="18">
        <v>133</v>
      </c>
      <c r="D820" s="18">
        <v>133</v>
      </c>
      <c r="E820" s="18">
        <v>0</v>
      </c>
      <c r="F820" s="18">
        <v>133</v>
      </c>
      <c r="G820" s="19">
        <v>0</v>
      </c>
      <c r="Z820" s="1"/>
      <c r="AA820" s="1"/>
      <c r="AB820" s="1"/>
      <c r="AC820" s="1"/>
      <c r="AD820" s="1"/>
    </row>
    <row r="821" spans="1:30" ht="12.75">
      <c r="A821" s="65" t="s">
        <v>1302</v>
      </c>
      <c r="B821" s="33" t="s">
        <v>1303</v>
      </c>
      <c r="C821" s="18">
        <v>24</v>
      </c>
      <c r="D821" s="18">
        <v>24</v>
      </c>
      <c r="E821" s="18">
        <v>0</v>
      </c>
      <c r="F821" s="18">
        <v>0</v>
      </c>
      <c r="G821" s="19">
        <v>0</v>
      </c>
      <c r="Z821" s="1"/>
      <c r="AA821" s="1"/>
      <c r="AB821" s="1"/>
      <c r="AC821" s="1"/>
      <c r="AD821" s="1"/>
    </row>
    <row r="822" spans="1:30" ht="38.25">
      <c r="A822" s="65" t="s">
        <v>439</v>
      </c>
      <c r="B822" s="33" t="s">
        <v>440</v>
      </c>
      <c r="C822" s="18">
        <v>1588</v>
      </c>
      <c r="D822" s="18">
        <v>1588</v>
      </c>
      <c r="E822" s="18">
        <v>4787</v>
      </c>
      <c r="F822" s="18">
        <v>1588</v>
      </c>
      <c r="G822" s="19">
        <v>4787</v>
      </c>
      <c r="Z822" s="1"/>
      <c r="AA822" s="1"/>
      <c r="AB822" s="1"/>
      <c r="AC822" s="1"/>
      <c r="AD822" s="1"/>
    </row>
    <row r="823" spans="1:30" ht="12.75">
      <c r="A823" s="65" t="s">
        <v>441</v>
      </c>
      <c r="B823" s="33" t="s">
        <v>442</v>
      </c>
      <c r="C823" s="18">
        <v>256</v>
      </c>
      <c r="D823" s="18">
        <v>256</v>
      </c>
      <c r="E823" s="18">
        <v>3943</v>
      </c>
      <c r="F823" s="18">
        <v>256</v>
      </c>
      <c r="G823" s="19">
        <v>3943</v>
      </c>
      <c r="Z823" s="1"/>
      <c r="AA823" s="1"/>
      <c r="AB823" s="1"/>
      <c r="AC823" s="1"/>
      <c r="AD823" s="1"/>
    </row>
    <row r="824" spans="1:30" ht="12.75">
      <c r="A824" s="65" t="s">
        <v>443</v>
      </c>
      <c r="B824" s="33" t="s">
        <v>444</v>
      </c>
      <c r="C824" s="18">
        <v>256</v>
      </c>
      <c r="D824" s="18">
        <v>256</v>
      </c>
      <c r="E824" s="18">
        <v>3943</v>
      </c>
      <c r="F824" s="18">
        <v>256</v>
      </c>
      <c r="G824" s="19">
        <v>3943</v>
      </c>
      <c r="Z824" s="1"/>
      <c r="AA824" s="1"/>
      <c r="AB824" s="1"/>
      <c r="AC824" s="1"/>
      <c r="AD824" s="1"/>
    </row>
    <row r="825" spans="1:30" ht="12.75">
      <c r="A825" s="65" t="s">
        <v>447</v>
      </c>
      <c r="B825" s="33" t="s">
        <v>448</v>
      </c>
      <c r="C825" s="18">
        <v>1332</v>
      </c>
      <c r="D825" s="18">
        <v>1332</v>
      </c>
      <c r="E825" s="18">
        <v>844</v>
      </c>
      <c r="F825" s="18">
        <v>1332</v>
      </c>
      <c r="G825" s="19">
        <v>844</v>
      </c>
      <c r="Z825" s="1"/>
      <c r="AA825" s="1"/>
      <c r="AB825" s="1"/>
      <c r="AC825" s="1"/>
      <c r="AD825" s="1"/>
    </row>
    <row r="826" spans="1:30" ht="12.75">
      <c r="A826" s="65" t="s">
        <v>451</v>
      </c>
      <c r="B826" s="33" t="s">
        <v>452</v>
      </c>
      <c r="C826" s="18">
        <v>1332</v>
      </c>
      <c r="D826" s="18">
        <v>1332</v>
      </c>
      <c r="E826" s="18">
        <v>844</v>
      </c>
      <c r="F826" s="18">
        <v>1332</v>
      </c>
      <c r="G826" s="19">
        <v>844</v>
      </c>
      <c r="Z826" s="1"/>
      <c r="AA826" s="1"/>
      <c r="AB826" s="1"/>
      <c r="AC826" s="1"/>
      <c r="AD826" s="1"/>
    </row>
    <row r="827" spans="1:30" ht="51">
      <c r="A827" s="65" t="s">
        <v>542</v>
      </c>
      <c r="B827" s="33" t="s">
        <v>543</v>
      </c>
      <c r="C827" s="18">
        <v>26159</v>
      </c>
      <c r="D827" s="18">
        <v>26159</v>
      </c>
      <c r="E827" s="18">
        <v>0</v>
      </c>
      <c r="F827" s="18">
        <v>0</v>
      </c>
      <c r="G827" s="19">
        <v>0</v>
      </c>
      <c r="Z827" s="1"/>
      <c r="AA827" s="1"/>
      <c r="AB827" s="1"/>
      <c r="AC827" s="1"/>
      <c r="AD827" s="1"/>
    </row>
    <row r="828" spans="1:30" ht="25.5">
      <c r="A828" s="65" t="s">
        <v>546</v>
      </c>
      <c r="B828" s="33" t="s">
        <v>547</v>
      </c>
      <c r="C828" s="18">
        <v>26159</v>
      </c>
      <c r="D828" s="18">
        <v>26159</v>
      </c>
      <c r="E828" s="18">
        <v>0</v>
      </c>
      <c r="F828" s="18">
        <v>0</v>
      </c>
      <c r="G828" s="19">
        <v>0</v>
      </c>
      <c r="Z828" s="1"/>
      <c r="AA828" s="1"/>
      <c r="AB828" s="1"/>
      <c r="AC828" s="1"/>
      <c r="AD828" s="1"/>
    </row>
    <row r="829" spans="1:30" ht="25.5">
      <c r="A829" s="65" t="s">
        <v>1652</v>
      </c>
      <c r="B829" s="33" t="s">
        <v>1653</v>
      </c>
      <c r="C829" s="18">
        <v>26159</v>
      </c>
      <c r="D829" s="18">
        <v>26159</v>
      </c>
      <c r="E829" s="18">
        <v>0</v>
      </c>
      <c r="F829" s="18">
        <v>0</v>
      </c>
      <c r="G829" s="19">
        <v>0</v>
      </c>
      <c r="Z829" s="1"/>
      <c r="AA829" s="1"/>
      <c r="AB829" s="1"/>
      <c r="AC829" s="1"/>
      <c r="AD829" s="1"/>
    </row>
    <row r="830" spans="1:30" ht="38.25">
      <c r="A830" s="65" t="s">
        <v>1654</v>
      </c>
      <c r="B830" s="33" t="s">
        <v>1655</v>
      </c>
      <c r="C830" s="18">
        <v>26159</v>
      </c>
      <c r="D830" s="18">
        <v>26159</v>
      </c>
      <c r="E830" s="18">
        <v>0</v>
      </c>
      <c r="F830" s="18">
        <v>0</v>
      </c>
      <c r="G830" s="19">
        <v>0</v>
      </c>
      <c r="Z830" s="1"/>
      <c r="AA830" s="1"/>
      <c r="AB830" s="1"/>
      <c r="AC830" s="1"/>
      <c r="AD830" s="1"/>
    </row>
    <row r="831" spans="1:30" ht="76.5">
      <c r="A831" s="65" t="s">
        <v>424</v>
      </c>
      <c r="B831" s="33" t="s">
        <v>425</v>
      </c>
      <c r="C831" s="18">
        <v>26159</v>
      </c>
      <c r="D831" s="18">
        <v>26159</v>
      </c>
      <c r="E831" s="18">
        <v>0</v>
      </c>
      <c r="F831" s="18">
        <v>0</v>
      </c>
      <c r="G831" s="19">
        <v>0</v>
      </c>
      <c r="Z831" s="1"/>
      <c r="AA831" s="1"/>
      <c r="AB831" s="1"/>
      <c r="AC831" s="1"/>
      <c r="AD831" s="1"/>
    </row>
    <row r="832" spans="1:30" ht="12.75">
      <c r="A832" s="65" t="s">
        <v>428</v>
      </c>
      <c r="B832" s="33" t="s">
        <v>429</v>
      </c>
      <c r="C832" s="18">
        <v>83053</v>
      </c>
      <c r="D832" s="18">
        <v>83053</v>
      </c>
      <c r="E832" s="18">
        <v>0</v>
      </c>
      <c r="F832" s="18">
        <v>2140</v>
      </c>
      <c r="G832" s="19">
        <v>184</v>
      </c>
      <c r="Z832" s="1"/>
      <c r="AA832" s="1"/>
      <c r="AB832" s="1"/>
      <c r="AC832" s="1"/>
      <c r="AD832" s="1"/>
    </row>
    <row r="833" spans="1:30" ht="12.75">
      <c r="A833" s="65" t="s">
        <v>430</v>
      </c>
      <c r="B833" s="33" t="s">
        <v>431</v>
      </c>
      <c r="C833" s="18">
        <v>83053</v>
      </c>
      <c r="D833" s="18">
        <v>83053</v>
      </c>
      <c r="E833" s="18">
        <v>0</v>
      </c>
      <c r="F833" s="18">
        <v>2140</v>
      </c>
      <c r="G833" s="19">
        <v>184</v>
      </c>
      <c r="Z833" s="1"/>
      <c r="AA833" s="1"/>
      <c r="AB833" s="1"/>
      <c r="AC833" s="1"/>
      <c r="AD833" s="1"/>
    </row>
    <row r="834" spans="1:30" ht="12.75">
      <c r="A834" s="65" t="s">
        <v>432</v>
      </c>
      <c r="B834" s="33" t="s">
        <v>431</v>
      </c>
      <c r="C834" s="18">
        <v>83053</v>
      </c>
      <c r="D834" s="18">
        <v>83053</v>
      </c>
      <c r="E834" s="18">
        <v>0</v>
      </c>
      <c r="F834" s="18">
        <v>2140</v>
      </c>
      <c r="G834" s="19">
        <v>184</v>
      </c>
      <c r="Z834" s="1"/>
      <c r="AA834" s="1"/>
      <c r="AB834" s="1"/>
      <c r="AC834" s="1"/>
      <c r="AD834" s="1"/>
    </row>
    <row r="835" spans="1:30" ht="12.75">
      <c r="A835" s="65" t="s">
        <v>1589</v>
      </c>
      <c r="B835" s="33" t="s">
        <v>1590</v>
      </c>
      <c r="C835" s="18">
        <v>83053</v>
      </c>
      <c r="D835" s="18">
        <v>83053</v>
      </c>
      <c r="E835" s="18">
        <v>0</v>
      </c>
      <c r="F835" s="18">
        <v>2140</v>
      </c>
      <c r="G835" s="19">
        <v>184</v>
      </c>
      <c r="Z835" s="1"/>
      <c r="AA835" s="1"/>
      <c r="AB835" s="1"/>
      <c r="AC835" s="1"/>
      <c r="AD835" s="1"/>
    </row>
    <row r="836" spans="1:30" ht="12.75">
      <c r="A836" s="65" t="s">
        <v>1591</v>
      </c>
      <c r="B836" s="33" t="s">
        <v>1592</v>
      </c>
      <c r="C836" s="18">
        <v>16196</v>
      </c>
      <c r="D836" s="18">
        <v>16196</v>
      </c>
      <c r="E836" s="18">
        <v>0</v>
      </c>
      <c r="F836" s="18">
        <v>202</v>
      </c>
      <c r="G836" s="19">
        <v>0</v>
      </c>
      <c r="Z836" s="1"/>
      <c r="AA836" s="1"/>
      <c r="AB836" s="1"/>
      <c r="AC836" s="1"/>
      <c r="AD836" s="1"/>
    </row>
    <row r="837" spans="1:30" ht="12.75">
      <c r="A837" s="65" t="s">
        <v>1593</v>
      </c>
      <c r="B837" s="33" t="s">
        <v>1594</v>
      </c>
      <c r="C837" s="18">
        <v>16196</v>
      </c>
      <c r="D837" s="18">
        <v>16196</v>
      </c>
      <c r="E837" s="18">
        <v>0</v>
      </c>
      <c r="F837" s="18">
        <v>202</v>
      </c>
      <c r="G837" s="19">
        <v>0</v>
      </c>
      <c r="Z837" s="1"/>
      <c r="AA837" s="1"/>
      <c r="AB837" s="1"/>
      <c r="AC837" s="1"/>
      <c r="AD837" s="1"/>
    </row>
    <row r="838" spans="1:30" ht="12.75">
      <c r="A838" s="65" t="s">
        <v>1595</v>
      </c>
      <c r="B838" s="33" t="s">
        <v>1596</v>
      </c>
      <c r="C838" s="18">
        <v>66857</v>
      </c>
      <c r="D838" s="18">
        <v>66857</v>
      </c>
      <c r="E838" s="18">
        <v>0</v>
      </c>
      <c r="F838" s="18">
        <v>1938</v>
      </c>
      <c r="G838" s="19">
        <v>184</v>
      </c>
      <c r="Z838" s="1"/>
      <c r="AA838" s="1"/>
      <c r="AB838" s="1"/>
      <c r="AC838" s="1"/>
      <c r="AD838" s="1"/>
    </row>
    <row r="839" spans="1:30" ht="12.75">
      <c r="A839" s="65" t="s">
        <v>1597</v>
      </c>
      <c r="B839" s="33" t="s">
        <v>1598</v>
      </c>
      <c r="C839" s="18">
        <v>0</v>
      </c>
      <c r="D839" s="18">
        <v>0</v>
      </c>
      <c r="E839" s="18">
        <v>0</v>
      </c>
      <c r="F839" s="18">
        <v>184</v>
      </c>
      <c r="G839" s="19">
        <v>184</v>
      </c>
      <c r="Z839" s="1"/>
      <c r="AA839" s="1"/>
      <c r="AB839" s="1"/>
      <c r="AC839" s="1"/>
      <c r="AD839" s="1"/>
    </row>
    <row r="840" spans="1:30" ht="12.75">
      <c r="A840" s="65" t="s">
        <v>1599</v>
      </c>
      <c r="B840" s="33" t="s">
        <v>1600</v>
      </c>
      <c r="C840" s="18">
        <v>66857</v>
      </c>
      <c r="D840" s="18">
        <v>66857</v>
      </c>
      <c r="E840" s="18">
        <v>0</v>
      </c>
      <c r="F840" s="18">
        <v>1754</v>
      </c>
      <c r="G840" s="19">
        <v>0</v>
      </c>
      <c r="Z840" s="1"/>
      <c r="AA840" s="1"/>
      <c r="AB840" s="1"/>
      <c r="AC840" s="1"/>
      <c r="AD840" s="1"/>
    </row>
    <row r="841" spans="1:30" ht="12.75" hidden="1">
      <c r="A841" s="30" t="s">
        <v>540</v>
      </c>
      <c r="B841" s="33" t="s">
        <v>541</v>
      </c>
      <c r="C841" s="18">
        <v>0</v>
      </c>
      <c r="D841" s="18">
        <v>0</v>
      </c>
      <c r="E841" s="18">
        <v>0</v>
      </c>
      <c r="F841" s="18">
        <v>0</v>
      </c>
      <c r="G841" s="19">
        <v>0</v>
      </c>
      <c r="X841">
        <v>8</v>
      </c>
      <c r="Y841" t="s">
        <v>331</v>
      </c>
      <c r="Z841" s="1" t="s">
        <v>540</v>
      </c>
      <c r="AA841" s="1" t="s">
        <v>2238</v>
      </c>
      <c r="AB841" s="1" t="s">
        <v>538</v>
      </c>
      <c r="AC841" s="1" t="s">
        <v>1996</v>
      </c>
      <c r="AD841" s="1" t="s">
        <v>1997</v>
      </c>
    </row>
    <row r="842" spans="1:30" ht="38.25">
      <c r="A842" s="30" t="s">
        <v>1668</v>
      </c>
      <c r="B842" s="33" t="s">
        <v>1669</v>
      </c>
      <c r="C842" s="18">
        <v>575159</v>
      </c>
      <c r="D842" s="18">
        <v>575159</v>
      </c>
      <c r="E842" s="18">
        <v>365839</v>
      </c>
      <c r="F842" s="18">
        <v>475483</v>
      </c>
      <c r="G842" s="19">
        <v>315597</v>
      </c>
      <c r="X842">
        <v>9</v>
      </c>
      <c r="Z842" s="1" t="s">
        <v>1668</v>
      </c>
      <c r="AA842" s="1" t="s">
        <v>2238</v>
      </c>
      <c r="AB842" s="1" t="s">
        <v>538</v>
      </c>
      <c r="AC842" s="1" t="s">
        <v>1996</v>
      </c>
      <c r="AD842" s="1" t="s">
        <v>1997</v>
      </c>
    </row>
    <row r="843" spans="1:30" ht="12.75">
      <c r="A843" s="65" t="s">
        <v>219</v>
      </c>
      <c r="B843" s="34" t="s">
        <v>220</v>
      </c>
      <c r="C843" s="18">
        <v>492106</v>
      </c>
      <c r="D843" s="18">
        <v>492106</v>
      </c>
      <c r="E843" s="18">
        <v>365839</v>
      </c>
      <c r="F843" s="18">
        <v>473343</v>
      </c>
      <c r="G843" s="19">
        <v>315413</v>
      </c>
      <c r="Z843" s="1"/>
      <c r="AA843" s="1"/>
      <c r="AB843" s="1"/>
      <c r="AC843" s="1"/>
      <c r="AD843" s="1"/>
    </row>
    <row r="844" spans="1:30" ht="12.75">
      <c r="A844" s="65" t="s">
        <v>221</v>
      </c>
      <c r="B844" s="34" t="s">
        <v>222</v>
      </c>
      <c r="C844" s="18">
        <v>465947</v>
      </c>
      <c r="D844" s="18">
        <v>465947</v>
      </c>
      <c r="E844" s="18">
        <v>365839</v>
      </c>
      <c r="F844" s="18">
        <v>473343</v>
      </c>
      <c r="G844" s="19">
        <v>315413</v>
      </c>
      <c r="Z844" s="1"/>
      <c r="AA844" s="1"/>
      <c r="AB844" s="1"/>
      <c r="AC844" s="1"/>
      <c r="AD844" s="1"/>
    </row>
    <row r="845" spans="1:30" ht="12.75">
      <c r="A845" s="65" t="s">
        <v>223</v>
      </c>
      <c r="B845" s="34" t="s">
        <v>224</v>
      </c>
      <c r="C845" s="18">
        <v>33975</v>
      </c>
      <c r="D845" s="18">
        <v>33975</v>
      </c>
      <c r="E845" s="18">
        <v>33236</v>
      </c>
      <c r="F845" s="18">
        <v>32472</v>
      </c>
      <c r="G845" s="19">
        <v>32545</v>
      </c>
      <c r="Z845" s="1"/>
      <c r="AA845" s="1"/>
      <c r="AB845" s="1"/>
      <c r="AC845" s="1"/>
      <c r="AD845" s="1"/>
    </row>
    <row r="846" spans="1:30" ht="12.75">
      <c r="A846" s="65" t="s">
        <v>225</v>
      </c>
      <c r="B846" s="34" t="s">
        <v>226</v>
      </c>
      <c r="C846" s="18">
        <v>27379</v>
      </c>
      <c r="D846" s="18">
        <v>27379</v>
      </c>
      <c r="E846" s="18">
        <v>27133</v>
      </c>
      <c r="F846" s="18">
        <v>25000</v>
      </c>
      <c r="G846" s="19">
        <v>26442</v>
      </c>
      <c r="Z846" s="1"/>
      <c r="AA846" s="1"/>
      <c r="AB846" s="1"/>
      <c r="AC846" s="1"/>
      <c r="AD846" s="1"/>
    </row>
    <row r="847" spans="1:30" ht="12.75">
      <c r="A847" s="65" t="s">
        <v>227</v>
      </c>
      <c r="B847" s="34" t="s">
        <v>228</v>
      </c>
      <c r="C847" s="18">
        <v>27379</v>
      </c>
      <c r="D847" s="18">
        <v>27379</v>
      </c>
      <c r="E847" s="18">
        <v>22930</v>
      </c>
      <c r="F847" s="18">
        <v>25000</v>
      </c>
      <c r="G847" s="19">
        <v>22239</v>
      </c>
      <c r="Z847" s="1"/>
      <c r="AA847" s="1"/>
      <c r="AB847" s="1"/>
      <c r="AC847" s="1"/>
      <c r="AD847" s="1"/>
    </row>
    <row r="848" spans="1:30" ht="12.75">
      <c r="A848" s="65" t="s">
        <v>229</v>
      </c>
      <c r="B848" s="34" t="s">
        <v>230</v>
      </c>
      <c r="C848" s="18">
        <v>27379</v>
      </c>
      <c r="D848" s="18">
        <v>27379</v>
      </c>
      <c r="E848" s="18">
        <v>22930</v>
      </c>
      <c r="F848" s="18">
        <v>25000</v>
      </c>
      <c r="G848" s="19">
        <v>22239</v>
      </c>
      <c r="Z848" s="1"/>
      <c r="AA848" s="1"/>
      <c r="AB848" s="1"/>
      <c r="AC848" s="1"/>
      <c r="AD848" s="1"/>
    </row>
    <row r="849" spans="1:30" ht="38.25">
      <c r="A849" s="65" t="s">
        <v>235</v>
      </c>
      <c r="B849" s="34" t="s">
        <v>236</v>
      </c>
      <c r="C849" s="18">
        <v>0</v>
      </c>
      <c r="D849" s="18">
        <v>0</v>
      </c>
      <c r="E849" s="18">
        <v>4203</v>
      </c>
      <c r="F849" s="18">
        <v>0</v>
      </c>
      <c r="G849" s="19">
        <v>4203</v>
      </c>
      <c r="Z849" s="1"/>
      <c r="AA849" s="1"/>
      <c r="AB849" s="1"/>
      <c r="AC849" s="1"/>
      <c r="AD849" s="1"/>
    </row>
    <row r="850" spans="1:30" ht="38.25">
      <c r="A850" s="65" t="s">
        <v>237</v>
      </c>
      <c r="B850" s="34" t="s">
        <v>238</v>
      </c>
      <c r="C850" s="18">
        <v>6596</v>
      </c>
      <c r="D850" s="18">
        <v>6596</v>
      </c>
      <c r="E850" s="18">
        <v>6103</v>
      </c>
      <c r="F850" s="18">
        <v>7472</v>
      </c>
      <c r="G850" s="19">
        <v>6103</v>
      </c>
      <c r="Z850" s="1"/>
      <c r="AA850" s="1"/>
      <c r="AB850" s="1"/>
      <c r="AC850" s="1"/>
      <c r="AD850" s="1"/>
    </row>
    <row r="851" spans="1:30" ht="25.5">
      <c r="A851" s="65" t="s">
        <v>239</v>
      </c>
      <c r="B851" s="34" t="s">
        <v>240</v>
      </c>
      <c r="C851" s="18">
        <v>6596</v>
      </c>
      <c r="D851" s="18">
        <v>6596</v>
      </c>
      <c r="E851" s="18">
        <v>6083</v>
      </c>
      <c r="F851" s="18">
        <v>7472</v>
      </c>
      <c r="G851" s="19">
        <v>6083</v>
      </c>
      <c r="Z851" s="1"/>
      <c r="AA851" s="1"/>
      <c r="AB851" s="1"/>
      <c r="AC851" s="1"/>
      <c r="AD851" s="1"/>
    </row>
    <row r="852" spans="1:30" ht="25.5">
      <c r="A852" s="65" t="s">
        <v>241</v>
      </c>
      <c r="B852" s="34" t="s">
        <v>242</v>
      </c>
      <c r="C852" s="18">
        <v>0</v>
      </c>
      <c r="D852" s="18">
        <v>0</v>
      </c>
      <c r="E852" s="18">
        <v>20</v>
      </c>
      <c r="F852" s="18">
        <v>0</v>
      </c>
      <c r="G852" s="19">
        <v>20</v>
      </c>
      <c r="Z852" s="1"/>
      <c r="AA852" s="1"/>
      <c r="AB852" s="1"/>
      <c r="AC852" s="1"/>
      <c r="AD852" s="1"/>
    </row>
    <row r="853" spans="1:30" ht="51">
      <c r="A853" s="65" t="s">
        <v>243</v>
      </c>
      <c r="B853" s="34" t="s">
        <v>244</v>
      </c>
      <c r="C853" s="18">
        <v>0</v>
      </c>
      <c r="D853" s="18">
        <v>0</v>
      </c>
      <c r="E853" s="18">
        <v>20</v>
      </c>
      <c r="F853" s="18">
        <v>0</v>
      </c>
      <c r="G853" s="19">
        <v>20</v>
      </c>
      <c r="Z853" s="1"/>
      <c r="AA853" s="1"/>
      <c r="AB853" s="1"/>
      <c r="AC853" s="1"/>
      <c r="AD853" s="1"/>
    </row>
    <row r="854" spans="1:30" ht="12.75">
      <c r="A854" s="65" t="s">
        <v>1247</v>
      </c>
      <c r="B854" s="34" t="s">
        <v>1248</v>
      </c>
      <c r="C854" s="18">
        <v>431972</v>
      </c>
      <c r="D854" s="18">
        <v>431972</v>
      </c>
      <c r="E854" s="18">
        <v>332603</v>
      </c>
      <c r="F854" s="18">
        <v>440871</v>
      </c>
      <c r="G854" s="19">
        <v>282868</v>
      </c>
      <c r="Z854" s="1"/>
      <c r="AA854" s="1"/>
      <c r="AB854" s="1"/>
      <c r="AC854" s="1"/>
      <c r="AD854" s="1"/>
    </row>
    <row r="855" spans="1:30" ht="12.75">
      <c r="A855" s="65" t="s">
        <v>1249</v>
      </c>
      <c r="B855" s="34" t="s">
        <v>1250</v>
      </c>
      <c r="C855" s="18">
        <v>5909</v>
      </c>
      <c r="D855" s="18">
        <v>5909</v>
      </c>
      <c r="E855" s="18">
        <v>22836</v>
      </c>
      <c r="F855" s="18">
        <v>5892</v>
      </c>
      <c r="G855" s="19">
        <v>17489</v>
      </c>
      <c r="Z855" s="1"/>
      <c r="AA855" s="1"/>
      <c r="AB855" s="1"/>
      <c r="AC855" s="1"/>
      <c r="AD855" s="1"/>
    </row>
    <row r="856" spans="1:30" ht="25.5">
      <c r="A856" s="65" t="s">
        <v>1251</v>
      </c>
      <c r="B856" s="34" t="s">
        <v>1252</v>
      </c>
      <c r="C856" s="18">
        <v>3</v>
      </c>
      <c r="D856" s="18">
        <v>3</v>
      </c>
      <c r="E856" s="18">
        <v>727</v>
      </c>
      <c r="F856" s="18">
        <v>0</v>
      </c>
      <c r="G856" s="19">
        <v>0</v>
      </c>
      <c r="Z856" s="1"/>
      <c r="AA856" s="1"/>
      <c r="AB856" s="1"/>
      <c r="AC856" s="1"/>
      <c r="AD856" s="1"/>
    </row>
    <row r="857" spans="1:30" ht="25.5">
      <c r="A857" s="65" t="s">
        <v>1255</v>
      </c>
      <c r="B857" s="34" t="s">
        <v>1256</v>
      </c>
      <c r="C857" s="18">
        <v>3</v>
      </c>
      <c r="D857" s="18">
        <v>3</v>
      </c>
      <c r="E857" s="18">
        <v>727</v>
      </c>
      <c r="F857" s="18">
        <v>0</v>
      </c>
      <c r="G857" s="19">
        <v>0</v>
      </c>
      <c r="Z857" s="1"/>
      <c r="AA857" s="1"/>
      <c r="AB857" s="1"/>
      <c r="AC857" s="1"/>
      <c r="AD857" s="1"/>
    </row>
    <row r="858" spans="1:30" ht="25.5">
      <c r="A858" s="65" t="s">
        <v>1257</v>
      </c>
      <c r="B858" s="34" t="s">
        <v>1258</v>
      </c>
      <c r="C858" s="18">
        <v>5906</v>
      </c>
      <c r="D858" s="18">
        <v>5906</v>
      </c>
      <c r="E858" s="18">
        <v>22109</v>
      </c>
      <c r="F858" s="18">
        <v>5892</v>
      </c>
      <c r="G858" s="19">
        <v>17489</v>
      </c>
      <c r="Z858" s="1"/>
      <c r="AA858" s="1"/>
      <c r="AB858" s="1"/>
      <c r="AC858" s="1"/>
      <c r="AD858" s="1"/>
    </row>
    <row r="859" spans="1:30" ht="12.75">
      <c r="A859" s="65" t="s">
        <v>1259</v>
      </c>
      <c r="B859" s="34" t="s">
        <v>1254</v>
      </c>
      <c r="C859" s="18">
        <v>760</v>
      </c>
      <c r="D859" s="18">
        <v>760</v>
      </c>
      <c r="E859" s="18">
        <v>2375</v>
      </c>
      <c r="F859" s="18">
        <v>760</v>
      </c>
      <c r="G859" s="19">
        <v>2375</v>
      </c>
      <c r="Z859" s="1"/>
      <c r="AA859" s="1"/>
      <c r="AB859" s="1"/>
      <c r="AC859" s="1"/>
      <c r="AD859" s="1"/>
    </row>
    <row r="860" spans="1:30" ht="12.75">
      <c r="A860" s="65" t="s">
        <v>1260</v>
      </c>
      <c r="B860" s="34" t="s">
        <v>1261</v>
      </c>
      <c r="C860" s="18">
        <v>5146</v>
      </c>
      <c r="D860" s="18">
        <v>5146</v>
      </c>
      <c r="E860" s="18">
        <v>19734</v>
      </c>
      <c r="F860" s="18">
        <v>5132</v>
      </c>
      <c r="G860" s="19">
        <v>15114</v>
      </c>
      <c r="Z860" s="1"/>
      <c r="AA860" s="1"/>
      <c r="AB860" s="1"/>
      <c r="AC860" s="1"/>
      <c r="AD860" s="1"/>
    </row>
    <row r="861" spans="1:30" ht="12.75">
      <c r="A861" s="65" t="s">
        <v>1262</v>
      </c>
      <c r="B861" s="34" t="s">
        <v>1263</v>
      </c>
      <c r="C861" s="18">
        <v>424475</v>
      </c>
      <c r="D861" s="18">
        <v>424475</v>
      </c>
      <c r="E861" s="18">
        <v>304980</v>
      </c>
      <c r="F861" s="18">
        <v>433391</v>
      </c>
      <c r="G861" s="19">
        <v>260592</v>
      </c>
      <c r="Z861" s="1"/>
      <c r="AA861" s="1"/>
      <c r="AB861" s="1"/>
      <c r="AC861" s="1"/>
      <c r="AD861" s="1"/>
    </row>
    <row r="862" spans="1:30" ht="12.75">
      <c r="A862" s="65" t="s">
        <v>1264</v>
      </c>
      <c r="B862" s="34" t="s">
        <v>1265</v>
      </c>
      <c r="C862" s="18">
        <v>524</v>
      </c>
      <c r="D862" s="18">
        <v>524</v>
      </c>
      <c r="E862" s="18">
        <v>270</v>
      </c>
      <c r="F862" s="18">
        <v>476</v>
      </c>
      <c r="G862" s="19">
        <v>317</v>
      </c>
      <c r="Z862" s="1"/>
      <c r="AA862" s="1"/>
      <c r="AB862" s="1"/>
      <c r="AC862" s="1"/>
      <c r="AD862" s="1"/>
    </row>
    <row r="863" spans="1:30" ht="12.75">
      <c r="A863" s="65" t="s">
        <v>1266</v>
      </c>
      <c r="B863" s="34" t="s">
        <v>1267</v>
      </c>
      <c r="C863" s="18">
        <v>524</v>
      </c>
      <c r="D863" s="18">
        <v>524</v>
      </c>
      <c r="E863" s="18">
        <v>270</v>
      </c>
      <c r="F863" s="18">
        <v>476</v>
      </c>
      <c r="G863" s="19">
        <v>317</v>
      </c>
      <c r="Z863" s="1"/>
      <c r="AA863" s="1"/>
      <c r="AB863" s="1"/>
      <c r="AC863" s="1"/>
      <c r="AD863" s="1"/>
    </row>
    <row r="864" spans="1:30" ht="38.25">
      <c r="A864" s="65" t="s">
        <v>1278</v>
      </c>
      <c r="B864" s="34" t="s">
        <v>1279</v>
      </c>
      <c r="C864" s="18">
        <v>423794</v>
      </c>
      <c r="D864" s="18">
        <v>423794</v>
      </c>
      <c r="E864" s="18">
        <v>304710</v>
      </c>
      <c r="F864" s="18">
        <v>432782</v>
      </c>
      <c r="G864" s="19">
        <v>260275</v>
      </c>
      <c r="Z864" s="1"/>
      <c r="AA864" s="1"/>
      <c r="AB864" s="1"/>
      <c r="AC864" s="1"/>
      <c r="AD864" s="1"/>
    </row>
    <row r="865" spans="1:30" ht="25.5">
      <c r="A865" s="65" t="s">
        <v>1280</v>
      </c>
      <c r="B865" s="34" t="s">
        <v>1281</v>
      </c>
      <c r="C865" s="18">
        <v>2551</v>
      </c>
      <c r="D865" s="18">
        <v>2551</v>
      </c>
      <c r="E865" s="18">
        <v>2882</v>
      </c>
      <c r="F865" s="18">
        <v>2551</v>
      </c>
      <c r="G865" s="19">
        <v>2777</v>
      </c>
      <c r="Z865" s="1"/>
      <c r="AA865" s="1"/>
      <c r="AB865" s="1"/>
      <c r="AC865" s="1"/>
      <c r="AD865" s="1"/>
    </row>
    <row r="866" spans="1:30" ht="38.25">
      <c r="A866" s="65" t="s">
        <v>1286</v>
      </c>
      <c r="B866" s="34" t="s">
        <v>1287</v>
      </c>
      <c r="C866" s="18">
        <v>421243</v>
      </c>
      <c r="D866" s="18">
        <v>421243</v>
      </c>
      <c r="E866" s="18">
        <v>301828</v>
      </c>
      <c r="F866" s="18">
        <v>430231</v>
      </c>
      <c r="G866" s="19">
        <v>257498</v>
      </c>
      <c r="Z866" s="1"/>
      <c r="AA866" s="1"/>
      <c r="AB866" s="1"/>
      <c r="AC866" s="1"/>
      <c r="AD866" s="1"/>
    </row>
    <row r="867" spans="1:30" ht="12.75">
      <c r="A867" s="65" t="s">
        <v>1294</v>
      </c>
      <c r="B867" s="34" t="s">
        <v>1295</v>
      </c>
      <c r="C867" s="18">
        <v>157</v>
      </c>
      <c r="D867" s="18">
        <v>157</v>
      </c>
      <c r="E867" s="18">
        <v>0</v>
      </c>
      <c r="F867" s="18">
        <v>133</v>
      </c>
      <c r="G867" s="19">
        <v>0</v>
      </c>
      <c r="Z867" s="1"/>
      <c r="AA867" s="1"/>
      <c r="AB867" s="1"/>
      <c r="AC867" s="1"/>
      <c r="AD867" s="1"/>
    </row>
    <row r="868" spans="1:30" ht="12.75">
      <c r="A868" s="65" t="s">
        <v>1296</v>
      </c>
      <c r="B868" s="34" t="s">
        <v>1297</v>
      </c>
      <c r="C868" s="18">
        <v>133</v>
      </c>
      <c r="D868" s="18">
        <v>133</v>
      </c>
      <c r="E868" s="18">
        <v>0</v>
      </c>
      <c r="F868" s="18">
        <v>133</v>
      </c>
      <c r="G868" s="19">
        <v>0</v>
      </c>
      <c r="Z868" s="1"/>
      <c r="AA868" s="1"/>
      <c r="AB868" s="1"/>
      <c r="AC868" s="1"/>
      <c r="AD868" s="1"/>
    </row>
    <row r="869" spans="1:30" ht="12.75">
      <c r="A869" s="65" t="s">
        <v>1302</v>
      </c>
      <c r="B869" s="34" t="s">
        <v>1303</v>
      </c>
      <c r="C869" s="18">
        <v>24</v>
      </c>
      <c r="D869" s="18">
        <v>24</v>
      </c>
      <c r="E869" s="18">
        <v>0</v>
      </c>
      <c r="F869" s="18">
        <v>0</v>
      </c>
      <c r="G869" s="19">
        <v>0</v>
      </c>
      <c r="Z869" s="1"/>
      <c r="AA869" s="1"/>
      <c r="AB869" s="1"/>
      <c r="AC869" s="1"/>
      <c r="AD869" s="1"/>
    </row>
    <row r="870" spans="1:30" ht="38.25">
      <c r="A870" s="65" t="s">
        <v>439</v>
      </c>
      <c r="B870" s="34" t="s">
        <v>440</v>
      </c>
      <c r="C870" s="18">
        <v>1588</v>
      </c>
      <c r="D870" s="18">
        <v>1588</v>
      </c>
      <c r="E870" s="18">
        <v>4787</v>
      </c>
      <c r="F870" s="18">
        <v>1588</v>
      </c>
      <c r="G870" s="19">
        <v>4787</v>
      </c>
      <c r="Z870" s="1"/>
      <c r="AA870" s="1"/>
      <c r="AB870" s="1"/>
      <c r="AC870" s="1"/>
      <c r="AD870" s="1"/>
    </row>
    <row r="871" spans="1:30" ht="12.75">
      <c r="A871" s="65" t="s">
        <v>441</v>
      </c>
      <c r="B871" s="34" t="s">
        <v>442</v>
      </c>
      <c r="C871" s="18">
        <v>256</v>
      </c>
      <c r="D871" s="18">
        <v>256</v>
      </c>
      <c r="E871" s="18">
        <v>3943</v>
      </c>
      <c r="F871" s="18">
        <v>256</v>
      </c>
      <c r="G871" s="19">
        <v>3943</v>
      </c>
      <c r="Z871" s="1"/>
      <c r="AA871" s="1"/>
      <c r="AB871" s="1"/>
      <c r="AC871" s="1"/>
      <c r="AD871" s="1"/>
    </row>
    <row r="872" spans="1:30" ht="12.75">
      <c r="A872" s="65" t="s">
        <v>443</v>
      </c>
      <c r="B872" s="34" t="s">
        <v>444</v>
      </c>
      <c r="C872" s="18">
        <v>256</v>
      </c>
      <c r="D872" s="18">
        <v>256</v>
      </c>
      <c r="E872" s="18">
        <v>3943</v>
      </c>
      <c r="F872" s="18">
        <v>256</v>
      </c>
      <c r="G872" s="19">
        <v>3943</v>
      </c>
      <c r="Z872" s="1"/>
      <c r="AA872" s="1"/>
      <c r="AB872" s="1"/>
      <c r="AC872" s="1"/>
      <c r="AD872" s="1"/>
    </row>
    <row r="873" spans="1:30" ht="12.75">
      <c r="A873" s="65" t="s">
        <v>447</v>
      </c>
      <c r="B873" s="34" t="s">
        <v>448</v>
      </c>
      <c r="C873" s="18">
        <v>1332</v>
      </c>
      <c r="D873" s="18">
        <v>1332</v>
      </c>
      <c r="E873" s="18">
        <v>844</v>
      </c>
      <c r="F873" s="18">
        <v>1332</v>
      </c>
      <c r="G873" s="19">
        <v>844</v>
      </c>
      <c r="Z873" s="1"/>
      <c r="AA873" s="1"/>
      <c r="AB873" s="1"/>
      <c r="AC873" s="1"/>
      <c r="AD873" s="1"/>
    </row>
    <row r="874" spans="1:30" ht="12.75">
      <c r="A874" s="65" t="s">
        <v>451</v>
      </c>
      <c r="B874" s="34" t="s">
        <v>452</v>
      </c>
      <c r="C874" s="18">
        <v>1332</v>
      </c>
      <c r="D874" s="18">
        <v>1332</v>
      </c>
      <c r="E874" s="18">
        <v>844</v>
      </c>
      <c r="F874" s="18">
        <v>1332</v>
      </c>
      <c r="G874" s="19">
        <v>844</v>
      </c>
      <c r="Z874" s="1"/>
      <c r="AA874" s="1"/>
      <c r="AB874" s="1"/>
      <c r="AC874" s="1"/>
      <c r="AD874" s="1"/>
    </row>
    <row r="875" spans="1:30" ht="51">
      <c r="A875" s="65" t="s">
        <v>542</v>
      </c>
      <c r="B875" s="34" t="s">
        <v>543</v>
      </c>
      <c r="C875" s="18">
        <v>26159</v>
      </c>
      <c r="D875" s="18">
        <v>26159</v>
      </c>
      <c r="E875" s="18">
        <v>0</v>
      </c>
      <c r="F875" s="18">
        <v>0</v>
      </c>
      <c r="G875" s="19">
        <v>0</v>
      </c>
      <c r="Z875" s="1"/>
      <c r="AA875" s="1"/>
      <c r="AB875" s="1"/>
      <c r="AC875" s="1"/>
      <c r="AD875" s="1"/>
    </row>
    <row r="876" spans="1:30" ht="25.5">
      <c r="A876" s="65" t="s">
        <v>546</v>
      </c>
      <c r="B876" s="34" t="s">
        <v>547</v>
      </c>
      <c r="C876" s="18">
        <v>26159</v>
      </c>
      <c r="D876" s="18">
        <v>26159</v>
      </c>
      <c r="E876" s="18">
        <v>0</v>
      </c>
      <c r="F876" s="18">
        <v>0</v>
      </c>
      <c r="G876" s="19">
        <v>0</v>
      </c>
      <c r="Z876" s="1"/>
      <c r="AA876" s="1"/>
      <c r="AB876" s="1"/>
      <c r="AC876" s="1"/>
      <c r="AD876" s="1"/>
    </row>
    <row r="877" spans="1:30" ht="25.5">
      <c r="A877" s="65" t="s">
        <v>1652</v>
      </c>
      <c r="B877" s="34" t="s">
        <v>1653</v>
      </c>
      <c r="C877" s="18">
        <v>26159</v>
      </c>
      <c r="D877" s="18">
        <v>26159</v>
      </c>
      <c r="E877" s="18">
        <v>0</v>
      </c>
      <c r="F877" s="18">
        <v>0</v>
      </c>
      <c r="G877" s="19">
        <v>0</v>
      </c>
      <c r="Z877" s="1"/>
      <c r="AA877" s="1"/>
      <c r="AB877" s="1"/>
      <c r="AC877" s="1"/>
      <c r="AD877" s="1"/>
    </row>
    <row r="878" spans="1:30" ht="51">
      <c r="A878" s="65" t="s">
        <v>1654</v>
      </c>
      <c r="B878" s="34" t="s">
        <v>1655</v>
      </c>
      <c r="C878" s="18">
        <v>26159</v>
      </c>
      <c r="D878" s="18">
        <v>26159</v>
      </c>
      <c r="E878" s="18">
        <v>0</v>
      </c>
      <c r="F878" s="18">
        <v>0</v>
      </c>
      <c r="G878" s="19">
        <v>0</v>
      </c>
      <c r="Z878" s="1"/>
      <c r="AA878" s="1"/>
      <c r="AB878" s="1"/>
      <c r="AC878" s="1"/>
      <c r="AD878" s="1"/>
    </row>
    <row r="879" spans="1:30" ht="89.25">
      <c r="A879" s="65" t="s">
        <v>424</v>
      </c>
      <c r="B879" s="34" t="s">
        <v>425</v>
      </c>
      <c r="C879" s="18">
        <v>26159</v>
      </c>
      <c r="D879" s="18">
        <v>26159</v>
      </c>
      <c r="E879" s="18">
        <v>0</v>
      </c>
      <c r="F879" s="18">
        <v>0</v>
      </c>
      <c r="G879" s="19">
        <v>0</v>
      </c>
      <c r="Z879" s="1"/>
      <c r="AA879" s="1"/>
      <c r="AB879" s="1"/>
      <c r="AC879" s="1"/>
      <c r="AD879" s="1"/>
    </row>
    <row r="880" spans="1:30" ht="12.75">
      <c r="A880" s="65" t="s">
        <v>428</v>
      </c>
      <c r="B880" s="34" t="s">
        <v>429</v>
      </c>
      <c r="C880" s="18">
        <v>83053</v>
      </c>
      <c r="D880" s="18">
        <v>83053</v>
      </c>
      <c r="E880" s="18">
        <v>0</v>
      </c>
      <c r="F880" s="18">
        <v>2140</v>
      </c>
      <c r="G880" s="19">
        <v>184</v>
      </c>
      <c r="Z880" s="1"/>
      <c r="AA880" s="1"/>
      <c r="AB880" s="1"/>
      <c r="AC880" s="1"/>
      <c r="AD880" s="1"/>
    </row>
    <row r="881" spans="1:30" ht="12.75">
      <c r="A881" s="65" t="s">
        <v>430</v>
      </c>
      <c r="B881" s="34" t="s">
        <v>431</v>
      </c>
      <c r="C881" s="18">
        <v>83053</v>
      </c>
      <c r="D881" s="18">
        <v>83053</v>
      </c>
      <c r="E881" s="18">
        <v>0</v>
      </c>
      <c r="F881" s="18">
        <v>2140</v>
      </c>
      <c r="G881" s="19">
        <v>184</v>
      </c>
      <c r="Z881" s="1"/>
      <c r="AA881" s="1"/>
      <c r="AB881" s="1"/>
      <c r="AC881" s="1"/>
      <c r="AD881" s="1"/>
    </row>
    <row r="882" spans="1:30" ht="12.75">
      <c r="A882" s="65" t="s">
        <v>432</v>
      </c>
      <c r="B882" s="34" t="s">
        <v>431</v>
      </c>
      <c r="C882" s="18">
        <v>83053</v>
      </c>
      <c r="D882" s="18">
        <v>83053</v>
      </c>
      <c r="E882" s="18">
        <v>0</v>
      </c>
      <c r="F882" s="18">
        <v>2140</v>
      </c>
      <c r="G882" s="19">
        <v>184</v>
      </c>
      <c r="Z882" s="1"/>
      <c r="AA882" s="1"/>
      <c r="AB882" s="1"/>
      <c r="AC882" s="1"/>
      <c r="AD882" s="1"/>
    </row>
    <row r="883" spans="1:30" ht="12.75">
      <c r="A883" s="65" t="s">
        <v>1589</v>
      </c>
      <c r="B883" s="34" t="s">
        <v>1590</v>
      </c>
      <c r="C883" s="18">
        <v>83053</v>
      </c>
      <c r="D883" s="18">
        <v>83053</v>
      </c>
      <c r="E883" s="18">
        <v>0</v>
      </c>
      <c r="F883" s="18">
        <v>2140</v>
      </c>
      <c r="G883" s="19">
        <v>184</v>
      </c>
      <c r="Z883" s="1"/>
      <c r="AA883" s="1"/>
      <c r="AB883" s="1"/>
      <c r="AC883" s="1"/>
      <c r="AD883" s="1"/>
    </row>
    <row r="884" spans="1:30" ht="12.75">
      <c r="A884" s="65" t="s">
        <v>1591</v>
      </c>
      <c r="B884" s="34" t="s">
        <v>1592</v>
      </c>
      <c r="C884" s="18">
        <v>16196</v>
      </c>
      <c r="D884" s="18">
        <v>16196</v>
      </c>
      <c r="E884" s="18">
        <v>0</v>
      </c>
      <c r="F884" s="18">
        <v>202</v>
      </c>
      <c r="G884" s="19">
        <v>0</v>
      </c>
      <c r="Z884" s="1"/>
      <c r="AA884" s="1"/>
      <c r="AB884" s="1"/>
      <c r="AC884" s="1"/>
      <c r="AD884" s="1"/>
    </row>
    <row r="885" spans="1:30" ht="12.75">
      <c r="A885" s="65" t="s">
        <v>1593</v>
      </c>
      <c r="B885" s="34" t="s">
        <v>1594</v>
      </c>
      <c r="C885" s="18">
        <v>16196</v>
      </c>
      <c r="D885" s="18">
        <v>16196</v>
      </c>
      <c r="E885" s="18">
        <v>0</v>
      </c>
      <c r="F885" s="18">
        <v>202</v>
      </c>
      <c r="G885" s="19">
        <v>0</v>
      </c>
      <c r="Z885" s="1"/>
      <c r="AA885" s="1"/>
      <c r="AB885" s="1"/>
      <c r="AC885" s="1"/>
      <c r="AD885" s="1"/>
    </row>
    <row r="886" spans="1:30" ht="12.75">
      <c r="A886" s="65" t="s">
        <v>1595</v>
      </c>
      <c r="B886" s="34" t="s">
        <v>1596</v>
      </c>
      <c r="C886" s="18">
        <v>66857</v>
      </c>
      <c r="D886" s="18">
        <v>66857</v>
      </c>
      <c r="E886" s="18">
        <v>0</v>
      </c>
      <c r="F886" s="18">
        <v>1938</v>
      </c>
      <c r="G886" s="19">
        <v>184</v>
      </c>
      <c r="Z886" s="1"/>
      <c r="AA886" s="1"/>
      <c r="AB886" s="1"/>
      <c r="AC886" s="1"/>
      <c r="AD886" s="1"/>
    </row>
    <row r="887" spans="1:30" ht="12.75">
      <c r="A887" s="65" t="s">
        <v>1597</v>
      </c>
      <c r="B887" s="34" t="s">
        <v>1598</v>
      </c>
      <c r="C887" s="18">
        <v>0</v>
      </c>
      <c r="D887" s="18">
        <v>0</v>
      </c>
      <c r="E887" s="18">
        <v>0</v>
      </c>
      <c r="F887" s="18">
        <v>184</v>
      </c>
      <c r="G887" s="19">
        <v>184</v>
      </c>
      <c r="Z887" s="1"/>
      <c r="AA887" s="1"/>
      <c r="AB887" s="1"/>
      <c r="AC887" s="1"/>
      <c r="AD887" s="1"/>
    </row>
    <row r="888" spans="1:30" ht="12.75">
      <c r="A888" s="65" t="s">
        <v>1599</v>
      </c>
      <c r="B888" s="34" t="s">
        <v>1600</v>
      </c>
      <c r="C888" s="18">
        <v>66857</v>
      </c>
      <c r="D888" s="18">
        <v>66857</v>
      </c>
      <c r="E888" s="18">
        <v>0</v>
      </c>
      <c r="F888" s="18">
        <v>1754</v>
      </c>
      <c r="G888" s="19">
        <v>0</v>
      </c>
      <c r="Z888" s="1"/>
      <c r="AA888" s="1"/>
      <c r="AB888" s="1"/>
      <c r="AC888" s="1"/>
      <c r="AD888" s="1"/>
    </row>
    <row r="889" spans="1:30" ht="25.5" hidden="1">
      <c r="A889" s="30" t="s">
        <v>1670</v>
      </c>
      <c r="B889" s="33" t="s">
        <v>1671</v>
      </c>
      <c r="C889" s="18">
        <v>0</v>
      </c>
      <c r="D889" s="18">
        <v>0</v>
      </c>
      <c r="E889" s="18">
        <v>0</v>
      </c>
      <c r="F889" s="18">
        <v>0</v>
      </c>
      <c r="G889" s="19">
        <v>0</v>
      </c>
      <c r="X889">
        <v>10</v>
      </c>
      <c r="Y889" t="s">
        <v>331</v>
      </c>
      <c r="Z889" s="1" t="s">
        <v>1670</v>
      </c>
      <c r="AA889" s="1" t="s">
        <v>2238</v>
      </c>
      <c r="AB889" s="1" t="s">
        <v>538</v>
      </c>
      <c r="AC889" s="1" t="s">
        <v>1996</v>
      </c>
      <c r="AD889" s="1" t="s">
        <v>1997</v>
      </c>
    </row>
    <row r="890" spans="1:30" ht="12.75" hidden="1">
      <c r="A890" s="30" t="s">
        <v>1672</v>
      </c>
      <c r="B890" s="32" t="s">
        <v>1673</v>
      </c>
      <c r="C890" s="18">
        <v>0</v>
      </c>
      <c r="D890" s="18">
        <v>0</v>
      </c>
      <c r="E890" s="18">
        <v>0</v>
      </c>
      <c r="F890" s="18">
        <v>0</v>
      </c>
      <c r="G890" s="19">
        <v>0</v>
      </c>
      <c r="X890">
        <v>11</v>
      </c>
      <c r="Y890" t="s">
        <v>331</v>
      </c>
      <c r="Z890" s="1" t="s">
        <v>1672</v>
      </c>
      <c r="AA890" s="1" t="s">
        <v>2238</v>
      </c>
      <c r="AB890" s="1" t="s">
        <v>516</v>
      </c>
      <c r="AC890" s="1" t="s">
        <v>1996</v>
      </c>
      <c r="AD890" s="1" t="s">
        <v>1997</v>
      </c>
    </row>
    <row r="891" spans="1:31" ht="12.75" hidden="1">
      <c r="A891" s="30" t="s">
        <v>1674</v>
      </c>
      <c r="B891" s="32" t="s">
        <v>1675</v>
      </c>
      <c r="C891" s="18">
        <v>0</v>
      </c>
      <c r="D891" s="18">
        <v>0</v>
      </c>
      <c r="E891" s="18">
        <v>0</v>
      </c>
      <c r="F891" s="18">
        <v>0</v>
      </c>
      <c r="G891" s="19">
        <v>0</v>
      </c>
      <c r="X891">
        <v>12</v>
      </c>
      <c r="Y891" t="s">
        <v>331</v>
      </c>
      <c r="Z891" s="1" t="s">
        <v>1674</v>
      </c>
      <c r="AA891" s="1" t="s">
        <v>2238</v>
      </c>
      <c r="AB891" s="1" t="s">
        <v>516</v>
      </c>
      <c r="AC891" s="1" t="s">
        <v>1996</v>
      </c>
      <c r="AD891" s="1" t="s">
        <v>1997</v>
      </c>
      <c r="AE891">
        <f>AE892+AE893+AE894+AE895+AE896+AE897+AE898+AE899+AE900+AE901</f>
        <v>0</v>
      </c>
    </row>
    <row r="892" spans="1:30" ht="63.75" hidden="1">
      <c r="A892" s="30" t="s">
        <v>1676</v>
      </c>
      <c r="B892" s="33" t="s">
        <v>1677</v>
      </c>
      <c r="C892" s="18" t="s">
        <v>492</v>
      </c>
      <c r="D892" s="18" t="s">
        <v>492</v>
      </c>
      <c r="E892" s="18">
        <v>0</v>
      </c>
      <c r="F892" s="18" t="s">
        <v>492</v>
      </c>
      <c r="G892" s="19">
        <v>0</v>
      </c>
      <c r="X892">
        <v>13</v>
      </c>
      <c r="Y892" t="s">
        <v>331</v>
      </c>
      <c r="Z892" s="1" t="s">
        <v>1676</v>
      </c>
      <c r="AA892" s="1" t="s">
        <v>2238</v>
      </c>
      <c r="AB892" s="1" t="s">
        <v>1674</v>
      </c>
      <c r="AC892" s="1" t="s">
        <v>1996</v>
      </c>
      <c r="AD892" s="1" t="s">
        <v>514</v>
      </c>
    </row>
    <row r="893" spans="1:30" ht="51" hidden="1">
      <c r="A893" s="30" t="s">
        <v>1678</v>
      </c>
      <c r="B893" s="33" t="s">
        <v>1679</v>
      </c>
      <c r="C893" s="18" t="s">
        <v>492</v>
      </c>
      <c r="D893" s="18" t="s">
        <v>492</v>
      </c>
      <c r="E893" s="18">
        <v>0</v>
      </c>
      <c r="F893" s="18" t="s">
        <v>492</v>
      </c>
      <c r="G893" s="19">
        <v>0</v>
      </c>
      <c r="X893">
        <v>14</v>
      </c>
      <c r="Y893" t="s">
        <v>331</v>
      </c>
      <c r="Z893" s="1" t="s">
        <v>1678</v>
      </c>
      <c r="AA893" s="1" t="s">
        <v>2238</v>
      </c>
      <c r="AB893" s="1" t="s">
        <v>1674</v>
      </c>
      <c r="AC893" s="1" t="s">
        <v>1996</v>
      </c>
      <c r="AD893" s="1" t="s">
        <v>514</v>
      </c>
    </row>
    <row r="894" spans="1:30" ht="51" hidden="1">
      <c r="A894" s="30" t="s">
        <v>1680</v>
      </c>
      <c r="B894" s="33" t="s">
        <v>1681</v>
      </c>
      <c r="C894" s="18" t="s">
        <v>492</v>
      </c>
      <c r="D894" s="18" t="s">
        <v>492</v>
      </c>
      <c r="E894" s="18">
        <v>0</v>
      </c>
      <c r="F894" s="18" t="s">
        <v>492</v>
      </c>
      <c r="G894" s="19">
        <v>0</v>
      </c>
      <c r="X894">
        <v>15</v>
      </c>
      <c r="Y894" t="s">
        <v>331</v>
      </c>
      <c r="Z894" s="1" t="s">
        <v>1680</v>
      </c>
      <c r="AA894" s="1" t="s">
        <v>2238</v>
      </c>
      <c r="AB894" s="1" t="s">
        <v>1674</v>
      </c>
      <c r="AC894" s="1" t="s">
        <v>1996</v>
      </c>
      <c r="AD894" s="1" t="s">
        <v>514</v>
      </c>
    </row>
    <row r="895" spans="1:30" ht="51" hidden="1">
      <c r="A895" s="30" t="s">
        <v>1682</v>
      </c>
      <c r="B895" s="33" t="s">
        <v>1683</v>
      </c>
      <c r="C895" s="18" t="s">
        <v>492</v>
      </c>
      <c r="D895" s="18" t="s">
        <v>492</v>
      </c>
      <c r="E895" s="18">
        <v>0</v>
      </c>
      <c r="F895" s="18" t="s">
        <v>492</v>
      </c>
      <c r="G895" s="19">
        <v>0</v>
      </c>
      <c r="X895">
        <v>16</v>
      </c>
      <c r="Y895" t="s">
        <v>331</v>
      </c>
      <c r="Z895" s="1" t="s">
        <v>1682</v>
      </c>
      <c r="AA895" s="1" t="s">
        <v>2238</v>
      </c>
      <c r="AB895" s="1" t="s">
        <v>1674</v>
      </c>
      <c r="AC895" s="1" t="s">
        <v>1996</v>
      </c>
      <c r="AD895" s="1" t="s">
        <v>514</v>
      </c>
    </row>
    <row r="896" spans="1:30" ht="51" hidden="1">
      <c r="A896" s="30" t="s">
        <v>1684</v>
      </c>
      <c r="B896" s="33" t="s">
        <v>473</v>
      </c>
      <c r="C896" s="18" t="s">
        <v>492</v>
      </c>
      <c r="D896" s="18" t="s">
        <v>492</v>
      </c>
      <c r="E896" s="18">
        <v>0</v>
      </c>
      <c r="F896" s="18" t="s">
        <v>492</v>
      </c>
      <c r="G896" s="19">
        <v>0</v>
      </c>
      <c r="X896">
        <v>17</v>
      </c>
      <c r="Y896" t="s">
        <v>331</v>
      </c>
      <c r="Z896" s="1" t="s">
        <v>1684</v>
      </c>
      <c r="AA896" s="1" t="s">
        <v>2238</v>
      </c>
      <c r="AB896" s="1" t="s">
        <v>1674</v>
      </c>
      <c r="AC896" s="1" t="s">
        <v>1996</v>
      </c>
      <c r="AD896" s="1" t="s">
        <v>514</v>
      </c>
    </row>
    <row r="897" spans="1:30" ht="63.75" hidden="1">
      <c r="A897" s="30" t="s">
        <v>474</v>
      </c>
      <c r="B897" s="33" t="s">
        <v>475</v>
      </c>
      <c r="C897" s="18" t="s">
        <v>492</v>
      </c>
      <c r="D897" s="18" t="s">
        <v>492</v>
      </c>
      <c r="E897" s="18">
        <v>0</v>
      </c>
      <c r="F897" s="18" t="s">
        <v>492</v>
      </c>
      <c r="G897" s="19">
        <v>0</v>
      </c>
      <c r="X897">
        <v>18</v>
      </c>
      <c r="Y897" t="s">
        <v>331</v>
      </c>
      <c r="Z897" s="1" t="s">
        <v>474</v>
      </c>
      <c r="AA897" s="1" t="s">
        <v>2238</v>
      </c>
      <c r="AB897" s="1" t="s">
        <v>1674</v>
      </c>
      <c r="AC897" s="1" t="s">
        <v>1996</v>
      </c>
      <c r="AD897" s="1" t="s">
        <v>514</v>
      </c>
    </row>
    <row r="898" spans="1:30" ht="51" hidden="1">
      <c r="A898" s="30" t="s">
        <v>476</v>
      </c>
      <c r="B898" s="33" t="s">
        <v>477</v>
      </c>
      <c r="C898" s="18" t="s">
        <v>492</v>
      </c>
      <c r="D898" s="18" t="s">
        <v>492</v>
      </c>
      <c r="E898" s="18">
        <v>0</v>
      </c>
      <c r="F898" s="18" t="s">
        <v>492</v>
      </c>
      <c r="G898" s="19">
        <v>0</v>
      </c>
      <c r="X898">
        <v>19</v>
      </c>
      <c r="Y898" t="s">
        <v>331</v>
      </c>
      <c r="Z898" s="1" t="s">
        <v>476</v>
      </c>
      <c r="AA898" s="1" t="s">
        <v>2238</v>
      </c>
      <c r="AB898" s="1" t="s">
        <v>1674</v>
      </c>
      <c r="AC898" s="1" t="s">
        <v>1996</v>
      </c>
      <c r="AD898" s="1" t="s">
        <v>514</v>
      </c>
    </row>
    <row r="899" spans="1:30" ht="51" hidden="1">
      <c r="A899" s="30" t="s">
        <v>478</v>
      </c>
      <c r="B899" s="33" t="s">
        <v>479</v>
      </c>
      <c r="C899" s="18" t="s">
        <v>492</v>
      </c>
      <c r="D899" s="18" t="s">
        <v>492</v>
      </c>
      <c r="E899" s="18">
        <v>0</v>
      </c>
      <c r="F899" s="18" t="s">
        <v>492</v>
      </c>
      <c r="G899" s="19">
        <v>0</v>
      </c>
      <c r="X899">
        <v>20</v>
      </c>
      <c r="Y899" t="s">
        <v>331</v>
      </c>
      <c r="Z899" s="1" t="s">
        <v>478</v>
      </c>
      <c r="AA899" s="1" t="s">
        <v>2238</v>
      </c>
      <c r="AB899" s="1" t="s">
        <v>1674</v>
      </c>
      <c r="AC899" s="1" t="s">
        <v>1996</v>
      </c>
      <c r="AD899" s="1" t="s">
        <v>514</v>
      </c>
    </row>
    <row r="900" spans="1:30" ht="38.25" hidden="1">
      <c r="A900" s="30" t="s">
        <v>480</v>
      </c>
      <c r="B900" s="33" t="s">
        <v>872</v>
      </c>
      <c r="C900" s="18" t="s">
        <v>492</v>
      </c>
      <c r="D900" s="18" t="s">
        <v>492</v>
      </c>
      <c r="E900" s="18">
        <v>0</v>
      </c>
      <c r="F900" s="18" t="s">
        <v>492</v>
      </c>
      <c r="G900" s="19">
        <v>0</v>
      </c>
      <c r="X900">
        <v>21</v>
      </c>
      <c r="Y900" t="s">
        <v>331</v>
      </c>
      <c r="Z900" s="1" t="s">
        <v>480</v>
      </c>
      <c r="AA900" s="1" t="s">
        <v>2238</v>
      </c>
      <c r="AB900" s="1" t="s">
        <v>1674</v>
      </c>
      <c r="AC900" s="1" t="s">
        <v>1996</v>
      </c>
      <c r="AD900" s="1" t="s">
        <v>514</v>
      </c>
    </row>
    <row r="901" spans="1:30" ht="51" hidden="1">
      <c r="A901" s="30" t="s">
        <v>873</v>
      </c>
      <c r="B901" s="33" t="s">
        <v>874</v>
      </c>
      <c r="C901" s="18" t="s">
        <v>492</v>
      </c>
      <c r="D901" s="18" t="s">
        <v>492</v>
      </c>
      <c r="E901" s="18">
        <v>0</v>
      </c>
      <c r="F901" s="18" t="s">
        <v>492</v>
      </c>
      <c r="G901" s="19">
        <v>0</v>
      </c>
      <c r="X901">
        <v>22</v>
      </c>
      <c r="Y901" t="s">
        <v>331</v>
      </c>
      <c r="Z901" s="1" t="s">
        <v>873</v>
      </c>
      <c r="AA901" s="1" t="s">
        <v>2238</v>
      </c>
      <c r="AB901" s="1" t="s">
        <v>1674</v>
      </c>
      <c r="AC901" s="1" t="s">
        <v>1996</v>
      </c>
      <c r="AD901" s="1" t="s">
        <v>514</v>
      </c>
    </row>
    <row r="902" spans="1:30" ht="25.5" hidden="1">
      <c r="A902" s="30" t="s">
        <v>875</v>
      </c>
      <c r="B902" s="32" t="s">
        <v>876</v>
      </c>
      <c r="C902" s="18">
        <v>0</v>
      </c>
      <c r="D902" s="18">
        <v>0</v>
      </c>
      <c r="E902" s="18">
        <v>0</v>
      </c>
      <c r="F902" s="18">
        <v>0</v>
      </c>
      <c r="G902" s="19">
        <v>0</v>
      </c>
      <c r="X902">
        <v>23</v>
      </c>
      <c r="Y902" t="s">
        <v>331</v>
      </c>
      <c r="Z902" s="1" t="s">
        <v>875</v>
      </c>
      <c r="AA902" s="1" t="s">
        <v>2238</v>
      </c>
      <c r="AB902" s="1" t="s">
        <v>516</v>
      </c>
      <c r="AC902" s="1" t="s">
        <v>1996</v>
      </c>
      <c r="AD902" s="1" t="s">
        <v>1997</v>
      </c>
    </row>
    <row r="903" spans="1:31" ht="25.5" hidden="1">
      <c r="A903" s="30" t="s">
        <v>877</v>
      </c>
      <c r="B903" s="32" t="s">
        <v>878</v>
      </c>
      <c r="C903" s="18">
        <v>0</v>
      </c>
      <c r="D903" s="18">
        <v>0</v>
      </c>
      <c r="E903" s="18">
        <v>0</v>
      </c>
      <c r="F903" s="18">
        <v>0</v>
      </c>
      <c r="G903" s="19">
        <v>0</v>
      </c>
      <c r="X903">
        <v>844</v>
      </c>
      <c r="Y903" t="s">
        <v>331</v>
      </c>
      <c r="Z903" s="1" t="s">
        <v>877</v>
      </c>
      <c r="AA903" s="1" t="s">
        <v>2238</v>
      </c>
      <c r="AB903" s="1" t="s">
        <v>516</v>
      </c>
      <c r="AC903" s="1" t="s">
        <v>1996</v>
      </c>
      <c r="AD903" s="1" t="s">
        <v>1997</v>
      </c>
      <c r="AE903">
        <f>AE904+AE907</f>
        <v>0</v>
      </c>
    </row>
    <row r="904" spans="1:31" ht="12.75" hidden="1">
      <c r="A904" s="30" t="s">
        <v>879</v>
      </c>
      <c r="B904" s="33" t="s">
        <v>880</v>
      </c>
      <c r="C904" s="18">
        <v>0</v>
      </c>
      <c r="D904" s="18">
        <v>0</v>
      </c>
      <c r="E904" s="18">
        <v>0</v>
      </c>
      <c r="F904" s="18">
        <v>0</v>
      </c>
      <c r="G904" s="19">
        <v>0</v>
      </c>
      <c r="X904">
        <v>845</v>
      </c>
      <c r="Y904" t="s">
        <v>331</v>
      </c>
      <c r="Z904" s="1" t="s">
        <v>879</v>
      </c>
      <c r="AA904" s="1" t="s">
        <v>2238</v>
      </c>
      <c r="AB904" s="1" t="s">
        <v>877</v>
      </c>
      <c r="AC904" s="1" t="s">
        <v>1996</v>
      </c>
      <c r="AD904" s="1" t="s">
        <v>1997</v>
      </c>
      <c r="AE904">
        <f>AE905+AE906</f>
        <v>0</v>
      </c>
    </row>
    <row r="905" spans="1:30" ht="12.75" hidden="1">
      <c r="A905" s="30" t="s">
        <v>881</v>
      </c>
      <c r="B905" s="34" t="s">
        <v>882</v>
      </c>
      <c r="C905" s="18">
        <v>0</v>
      </c>
      <c r="D905" s="18">
        <v>0</v>
      </c>
      <c r="E905" s="18">
        <v>0</v>
      </c>
      <c r="F905" s="18">
        <v>0</v>
      </c>
      <c r="G905" s="19">
        <v>0</v>
      </c>
      <c r="X905">
        <v>24</v>
      </c>
      <c r="Y905" t="s">
        <v>331</v>
      </c>
      <c r="Z905" s="1" t="s">
        <v>881</v>
      </c>
      <c r="AA905" s="1" t="s">
        <v>2238</v>
      </c>
      <c r="AB905" s="1" t="s">
        <v>879</v>
      </c>
      <c r="AC905" s="1" t="s">
        <v>1996</v>
      </c>
      <c r="AD905" s="1" t="s">
        <v>1997</v>
      </c>
    </row>
    <row r="906" spans="1:30" ht="12.75" hidden="1">
      <c r="A906" s="30" t="s">
        <v>883</v>
      </c>
      <c r="B906" s="34" t="s">
        <v>884</v>
      </c>
      <c r="C906" s="18">
        <v>0</v>
      </c>
      <c r="D906" s="18">
        <v>0</v>
      </c>
      <c r="E906" s="18">
        <v>0</v>
      </c>
      <c r="F906" s="18">
        <v>0</v>
      </c>
      <c r="G906" s="19">
        <v>0</v>
      </c>
      <c r="X906">
        <v>25</v>
      </c>
      <c r="Y906" t="s">
        <v>331</v>
      </c>
      <c r="Z906" s="1" t="s">
        <v>883</v>
      </c>
      <c r="AA906" s="1" t="s">
        <v>2238</v>
      </c>
      <c r="AB906" s="1" t="s">
        <v>879</v>
      </c>
      <c r="AC906" s="1" t="s">
        <v>1996</v>
      </c>
      <c r="AD906" s="1" t="s">
        <v>1997</v>
      </c>
    </row>
    <row r="907" spans="1:31" ht="12.75" hidden="1">
      <c r="A907" s="30" t="s">
        <v>885</v>
      </c>
      <c r="B907" s="33" t="s">
        <v>886</v>
      </c>
      <c r="C907" s="18">
        <v>0</v>
      </c>
      <c r="D907" s="18">
        <v>0</v>
      </c>
      <c r="E907" s="18">
        <v>0</v>
      </c>
      <c r="F907" s="18">
        <v>0</v>
      </c>
      <c r="G907" s="19">
        <v>0</v>
      </c>
      <c r="X907">
        <v>846</v>
      </c>
      <c r="Y907" t="s">
        <v>331</v>
      </c>
      <c r="Z907" s="1" t="s">
        <v>885</v>
      </c>
      <c r="AA907" s="1" t="s">
        <v>2238</v>
      </c>
      <c r="AB907" s="1" t="s">
        <v>877</v>
      </c>
      <c r="AC907" s="1" t="s">
        <v>1996</v>
      </c>
      <c r="AD907" s="1" t="s">
        <v>1997</v>
      </c>
      <c r="AE907">
        <f>AE908+AE909</f>
        <v>0</v>
      </c>
    </row>
    <row r="908" spans="1:30" ht="25.5" hidden="1">
      <c r="A908" s="30" t="s">
        <v>887</v>
      </c>
      <c r="B908" s="34" t="s">
        <v>888</v>
      </c>
      <c r="C908" s="18">
        <v>0</v>
      </c>
      <c r="D908" s="18">
        <v>0</v>
      </c>
      <c r="E908" s="18">
        <v>0</v>
      </c>
      <c r="F908" s="18">
        <v>0</v>
      </c>
      <c r="G908" s="19">
        <v>0</v>
      </c>
      <c r="X908">
        <v>26</v>
      </c>
      <c r="Y908" t="s">
        <v>331</v>
      </c>
      <c r="Z908" s="1" t="s">
        <v>887</v>
      </c>
      <c r="AA908" s="1" t="s">
        <v>2238</v>
      </c>
      <c r="AB908" s="1" t="s">
        <v>885</v>
      </c>
      <c r="AC908" s="1" t="s">
        <v>1996</v>
      </c>
      <c r="AD908" s="1" t="s">
        <v>1997</v>
      </c>
    </row>
    <row r="909" spans="1:30" ht="25.5" hidden="1">
      <c r="A909" s="30" t="s">
        <v>889</v>
      </c>
      <c r="B909" s="34" t="s">
        <v>890</v>
      </c>
      <c r="C909" s="18">
        <v>0</v>
      </c>
      <c r="D909" s="18">
        <v>0</v>
      </c>
      <c r="E909" s="18">
        <v>0</v>
      </c>
      <c r="F909" s="18">
        <v>0</v>
      </c>
      <c r="G909" s="19">
        <v>0</v>
      </c>
      <c r="X909">
        <v>27</v>
      </c>
      <c r="Y909" t="s">
        <v>331</v>
      </c>
      <c r="Z909" s="1" t="s">
        <v>889</v>
      </c>
      <c r="AA909" s="1" t="s">
        <v>2238</v>
      </c>
      <c r="AB909" s="1" t="s">
        <v>885</v>
      </c>
      <c r="AC909" s="1" t="s">
        <v>1996</v>
      </c>
      <c r="AD909" s="1" t="s">
        <v>1997</v>
      </c>
    </row>
    <row r="910" spans="1:31" ht="25.5" hidden="1">
      <c r="A910" s="30" t="s">
        <v>891</v>
      </c>
      <c r="B910" s="32" t="s">
        <v>892</v>
      </c>
      <c r="C910" s="18">
        <v>0</v>
      </c>
      <c r="D910" s="18">
        <v>0</v>
      </c>
      <c r="E910" s="18">
        <v>0</v>
      </c>
      <c r="F910" s="18">
        <v>0</v>
      </c>
      <c r="G910" s="19">
        <v>0</v>
      </c>
      <c r="X910">
        <v>847</v>
      </c>
      <c r="Y910" t="s">
        <v>331</v>
      </c>
      <c r="Z910" s="1" t="s">
        <v>891</v>
      </c>
      <c r="AA910" s="1" t="s">
        <v>2238</v>
      </c>
      <c r="AB910" s="1" t="s">
        <v>516</v>
      </c>
      <c r="AC910" s="1" t="s">
        <v>1996</v>
      </c>
      <c r="AD910" s="1" t="s">
        <v>1997</v>
      </c>
      <c r="AE910">
        <f>AE911+AE914+AE915+AE916</f>
        <v>0</v>
      </c>
    </row>
    <row r="911" spans="1:31" ht="25.5" hidden="1">
      <c r="A911" s="30" t="s">
        <v>893</v>
      </c>
      <c r="B911" s="33" t="s">
        <v>894</v>
      </c>
      <c r="C911" s="18">
        <v>0</v>
      </c>
      <c r="D911" s="18">
        <v>0</v>
      </c>
      <c r="E911" s="18">
        <v>0</v>
      </c>
      <c r="F911" s="18">
        <v>0</v>
      </c>
      <c r="G911" s="19">
        <v>0</v>
      </c>
      <c r="X911">
        <v>848</v>
      </c>
      <c r="Y911" t="s">
        <v>331</v>
      </c>
      <c r="Z911" s="1" t="s">
        <v>893</v>
      </c>
      <c r="AA911" s="1" t="s">
        <v>2238</v>
      </c>
      <c r="AB911" s="1" t="s">
        <v>891</v>
      </c>
      <c r="AC911" s="1" t="s">
        <v>1996</v>
      </c>
      <c r="AD911" s="1" t="s">
        <v>1997</v>
      </c>
      <c r="AE911">
        <f>AE912+AE913</f>
        <v>0</v>
      </c>
    </row>
    <row r="912" spans="1:30" ht="12.75" hidden="1">
      <c r="A912" s="30" t="s">
        <v>895</v>
      </c>
      <c r="B912" s="34" t="s">
        <v>896</v>
      </c>
      <c r="C912" s="18">
        <v>0</v>
      </c>
      <c r="D912" s="18">
        <v>0</v>
      </c>
      <c r="E912" s="18">
        <v>0</v>
      </c>
      <c r="F912" s="18">
        <v>0</v>
      </c>
      <c r="G912" s="19">
        <v>0</v>
      </c>
      <c r="X912">
        <v>28</v>
      </c>
      <c r="Y912" t="s">
        <v>331</v>
      </c>
      <c r="Z912" s="1" t="s">
        <v>895</v>
      </c>
      <c r="AA912" s="1" t="s">
        <v>2238</v>
      </c>
      <c r="AB912" s="1" t="s">
        <v>893</v>
      </c>
      <c r="AC912" s="1" t="s">
        <v>1996</v>
      </c>
      <c r="AD912" s="1" t="s">
        <v>1997</v>
      </c>
    </row>
    <row r="913" spans="1:30" ht="12.75" hidden="1">
      <c r="A913" s="30" t="s">
        <v>897</v>
      </c>
      <c r="B913" s="34" t="s">
        <v>898</v>
      </c>
      <c r="C913" s="18">
        <v>0</v>
      </c>
      <c r="D913" s="18">
        <v>0</v>
      </c>
      <c r="E913" s="18">
        <v>0</v>
      </c>
      <c r="F913" s="18">
        <v>0</v>
      </c>
      <c r="G913" s="19">
        <v>0</v>
      </c>
      <c r="X913">
        <v>29</v>
      </c>
      <c r="Y913" t="s">
        <v>331</v>
      </c>
      <c r="Z913" s="1" t="s">
        <v>897</v>
      </c>
      <c r="AA913" s="1" t="s">
        <v>2238</v>
      </c>
      <c r="AB913" s="1" t="s">
        <v>893</v>
      </c>
      <c r="AC913" s="1" t="s">
        <v>1996</v>
      </c>
      <c r="AD913" s="1" t="s">
        <v>1997</v>
      </c>
    </row>
    <row r="914" spans="1:30" ht="25.5" hidden="1">
      <c r="A914" s="30" t="s">
        <v>899</v>
      </c>
      <c r="B914" s="33" t="s">
        <v>900</v>
      </c>
      <c r="C914" s="18">
        <v>0</v>
      </c>
      <c r="D914" s="18">
        <v>0</v>
      </c>
      <c r="E914" s="18">
        <v>0</v>
      </c>
      <c r="F914" s="18">
        <v>0</v>
      </c>
      <c r="G914" s="19">
        <v>0</v>
      </c>
      <c r="X914">
        <v>30</v>
      </c>
      <c r="Y914" t="s">
        <v>331</v>
      </c>
      <c r="Z914" s="1" t="s">
        <v>899</v>
      </c>
      <c r="AA914" s="1" t="s">
        <v>2238</v>
      </c>
      <c r="AB914" s="1" t="s">
        <v>891</v>
      </c>
      <c r="AC914" s="1" t="s">
        <v>1996</v>
      </c>
      <c r="AD914" s="1" t="s">
        <v>1997</v>
      </c>
    </row>
    <row r="915" spans="1:30" ht="25.5" hidden="1">
      <c r="A915" s="30" t="s">
        <v>901</v>
      </c>
      <c r="B915" s="33" t="s">
        <v>902</v>
      </c>
      <c r="C915" s="18">
        <v>0</v>
      </c>
      <c r="D915" s="18">
        <v>0</v>
      </c>
      <c r="E915" s="18">
        <v>0</v>
      </c>
      <c r="F915" s="18">
        <v>0</v>
      </c>
      <c r="G915" s="19">
        <v>0</v>
      </c>
      <c r="X915">
        <v>31</v>
      </c>
      <c r="Y915" t="s">
        <v>331</v>
      </c>
      <c r="Z915" s="1" t="s">
        <v>901</v>
      </c>
      <c r="AA915" s="1" t="s">
        <v>2238</v>
      </c>
      <c r="AB915" s="1" t="s">
        <v>891</v>
      </c>
      <c r="AC915" s="1" t="s">
        <v>1996</v>
      </c>
      <c r="AD915" s="1" t="s">
        <v>1997</v>
      </c>
    </row>
    <row r="916" spans="1:30" ht="38.25" hidden="1">
      <c r="A916" s="30" t="s">
        <v>903</v>
      </c>
      <c r="B916" s="33" t="s">
        <v>904</v>
      </c>
      <c r="C916" s="18">
        <v>0</v>
      </c>
      <c r="D916" s="18">
        <v>0</v>
      </c>
      <c r="E916" s="18">
        <v>0</v>
      </c>
      <c r="F916" s="18">
        <v>0</v>
      </c>
      <c r="G916" s="19">
        <v>0</v>
      </c>
      <c r="X916">
        <v>32</v>
      </c>
      <c r="Y916" t="s">
        <v>331</v>
      </c>
      <c r="Z916" s="1" t="s">
        <v>903</v>
      </c>
      <c r="AA916" s="1" t="s">
        <v>2238</v>
      </c>
      <c r="AB916" s="1" t="s">
        <v>891</v>
      </c>
      <c r="AC916" s="1" t="s">
        <v>1996</v>
      </c>
      <c r="AD916" s="1" t="s">
        <v>1997</v>
      </c>
    </row>
    <row r="917" spans="1:31" ht="12.75" hidden="1">
      <c r="A917" s="30" t="s">
        <v>905</v>
      </c>
      <c r="B917" s="31" t="s">
        <v>906</v>
      </c>
      <c r="C917" s="18">
        <v>0</v>
      </c>
      <c r="D917" s="18">
        <v>0</v>
      </c>
      <c r="E917" s="18">
        <v>0</v>
      </c>
      <c r="F917" s="18">
        <v>0</v>
      </c>
      <c r="G917" s="19">
        <v>0</v>
      </c>
      <c r="X917">
        <v>849</v>
      </c>
      <c r="Y917" t="s">
        <v>331</v>
      </c>
      <c r="Z917" s="1" t="s">
        <v>905</v>
      </c>
      <c r="AA917" s="1" t="s">
        <v>2238</v>
      </c>
      <c r="AB917" s="1" t="s">
        <v>217</v>
      </c>
      <c r="AC917" s="1" t="s">
        <v>1996</v>
      </c>
      <c r="AD917" s="1" t="s">
        <v>1997</v>
      </c>
      <c r="AE917">
        <f>AE918+AE919+AE920+AE921+AE922</f>
        <v>0</v>
      </c>
    </row>
    <row r="918" spans="1:30" ht="12.75" hidden="1">
      <c r="A918" s="30" t="s">
        <v>907</v>
      </c>
      <c r="B918" s="32" t="s">
        <v>908</v>
      </c>
      <c r="C918" s="18">
        <v>0</v>
      </c>
      <c r="D918" s="18">
        <v>0</v>
      </c>
      <c r="E918" s="18">
        <v>0</v>
      </c>
      <c r="F918" s="18">
        <v>0</v>
      </c>
      <c r="G918" s="19">
        <v>0</v>
      </c>
      <c r="X918">
        <v>33</v>
      </c>
      <c r="Y918" t="s">
        <v>331</v>
      </c>
      <c r="Z918" s="1" t="s">
        <v>907</v>
      </c>
      <c r="AA918" s="1" t="s">
        <v>2238</v>
      </c>
      <c r="AB918" s="1" t="s">
        <v>905</v>
      </c>
      <c r="AC918" s="1" t="s">
        <v>1996</v>
      </c>
      <c r="AD918" s="1" t="s">
        <v>1997</v>
      </c>
    </row>
    <row r="919" spans="1:30" ht="12.75" hidden="1">
      <c r="A919" s="30" t="s">
        <v>909</v>
      </c>
      <c r="B919" s="32" t="s">
        <v>910</v>
      </c>
      <c r="C919" s="18">
        <v>0</v>
      </c>
      <c r="D919" s="18">
        <v>0</v>
      </c>
      <c r="E919" s="18">
        <v>0</v>
      </c>
      <c r="F919" s="18">
        <v>0</v>
      </c>
      <c r="G919" s="19">
        <v>0</v>
      </c>
      <c r="X919">
        <v>34</v>
      </c>
      <c r="Y919" t="s">
        <v>331</v>
      </c>
      <c r="Z919" s="1" t="s">
        <v>909</v>
      </c>
      <c r="AA919" s="1" t="s">
        <v>2238</v>
      </c>
      <c r="AB919" s="1" t="s">
        <v>905</v>
      </c>
      <c r="AC919" s="1" t="s">
        <v>1996</v>
      </c>
      <c r="AD919" s="1" t="s">
        <v>1997</v>
      </c>
    </row>
    <row r="920" spans="1:30" ht="12.75" hidden="1">
      <c r="A920" s="30" t="s">
        <v>911</v>
      </c>
      <c r="B920" s="32" t="s">
        <v>912</v>
      </c>
      <c r="C920" s="18">
        <v>0</v>
      </c>
      <c r="D920" s="18">
        <v>0</v>
      </c>
      <c r="E920" s="18">
        <v>0</v>
      </c>
      <c r="F920" s="18">
        <v>0</v>
      </c>
      <c r="G920" s="19">
        <v>0</v>
      </c>
      <c r="X920">
        <v>35</v>
      </c>
      <c r="Y920" t="s">
        <v>331</v>
      </c>
      <c r="Z920" s="1" t="s">
        <v>911</v>
      </c>
      <c r="AA920" s="1" t="s">
        <v>2238</v>
      </c>
      <c r="AB920" s="1" t="s">
        <v>905</v>
      </c>
      <c r="AC920" s="1" t="s">
        <v>1996</v>
      </c>
      <c r="AD920" s="1" t="s">
        <v>1997</v>
      </c>
    </row>
    <row r="921" spans="1:30" ht="25.5" hidden="1">
      <c r="A921" s="30" t="s">
        <v>913</v>
      </c>
      <c r="B921" s="32" t="s">
        <v>914</v>
      </c>
      <c r="C921" s="18">
        <v>0</v>
      </c>
      <c r="D921" s="18">
        <v>0</v>
      </c>
      <c r="E921" s="18">
        <v>0</v>
      </c>
      <c r="F921" s="18">
        <v>0</v>
      </c>
      <c r="G921" s="19">
        <v>0</v>
      </c>
      <c r="X921">
        <v>36</v>
      </c>
      <c r="Y921" t="s">
        <v>331</v>
      </c>
      <c r="Z921" s="1" t="s">
        <v>913</v>
      </c>
      <c r="AA921" s="1" t="s">
        <v>2238</v>
      </c>
      <c r="AB921" s="1" t="s">
        <v>905</v>
      </c>
      <c r="AC921" s="1" t="s">
        <v>1996</v>
      </c>
      <c r="AD921" s="1" t="s">
        <v>1997</v>
      </c>
    </row>
    <row r="922" spans="1:30" ht="25.5" hidden="1">
      <c r="A922" s="30" t="s">
        <v>915</v>
      </c>
      <c r="B922" s="32" t="s">
        <v>916</v>
      </c>
      <c r="C922" s="18">
        <v>0</v>
      </c>
      <c r="D922" s="18">
        <v>0</v>
      </c>
      <c r="E922" s="18">
        <v>0</v>
      </c>
      <c r="F922" s="18">
        <v>0</v>
      </c>
      <c r="G922" s="19">
        <v>0</v>
      </c>
      <c r="X922">
        <v>37</v>
      </c>
      <c r="Y922" t="s">
        <v>331</v>
      </c>
      <c r="Z922" s="1" t="s">
        <v>915</v>
      </c>
      <c r="AA922" s="1" t="s">
        <v>2238</v>
      </c>
      <c r="AB922" s="1" t="s">
        <v>905</v>
      </c>
      <c r="AC922" s="1" t="s">
        <v>1996</v>
      </c>
      <c r="AD922" s="1" t="s">
        <v>1997</v>
      </c>
    </row>
    <row r="923" spans="1:31" ht="12.75" hidden="1">
      <c r="A923" s="30" t="s">
        <v>917</v>
      </c>
      <c r="B923" s="31" t="s">
        <v>918</v>
      </c>
      <c r="C923" s="18">
        <v>0</v>
      </c>
      <c r="D923" s="18">
        <v>0</v>
      </c>
      <c r="E923" s="18">
        <v>0</v>
      </c>
      <c r="F923" s="18">
        <v>0</v>
      </c>
      <c r="G923" s="18">
        <v>0</v>
      </c>
      <c r="X923">
        <v>850</v>
      </c>
      <c r="Y923" t="s">
        <v>331</v>
      </c>
      <c r="Z923" s="1" t="s">
        <v>917</v>
      </c>
      <c r="AA923" s="1" t="s">
        <v>2238</v>
      </c>
      <c r="AB923" s="1" t="s">
        <v>217</v>
      </c>
      <c r="AC923" s="1" t="s">
        <v>1996</v>
      </c>
      <c r="AD923" s="1" t="s">
        <v>1997</v>
      </c>
      <c r="AE923" t="e">
        <f>AE924+AE929+AE930+#REF!+AE937+AE941+AE942</f>
        <v>#REF!</v>
      </c>
    </row>
    <row r="924" spans="1:31" ht="12.75" hidden="1">
      <c r="A924" s="30" t="s">
        <v>919</v>
      </c>
      <c r="B924" s="32" t="s">
        <v>920</v>
      </c>
      <c r="C924" s="18">
        <v>0</v>
      </c>
      <c r="D924" s="18">
        <v>0</v>
      </c>
      <c r="E924" s="18">
        <v>0</v>
      </c>
      <c r="F924" s="18">
        <v>0</v>
      </c>
      <c r="G924" s="19">
        <v>0</v>
      </c>
      <c r="X924">
        <v>851</v>
      </c>
      <c r="Y924" t="s">
        <v>331</v>
      </c>
      <c r="Z924" s="1" t="s">
        <v>919</v>
      </c>
      <c r="AA924" s="1" t="s">
        <v>2238</v>
      </c>
      <c r="AB924" s="1" t="s">
        <v>917</v>
      </c>
      <c r="AC924" s="1" t="s">
        <v>1996</v>
      </c>
      <c r="AD924" s="1" t="s">
        <v>1997</v>
      </c>
      <c r="AE924">
        <f>AE925+AE926+AE927+AE928</f>
        <v>0</v>
      </c>
    </row>
    <row r="925" spans="1:30" ht="12.75" hidden="1">
      <c r="A925" s="30" t="s">
        <v>921</v>
      </c>
      <c r="B925" s="33" t="s">
        <v>655</v>
      </c>
      <c r="C925" s="18">
        <v>0</v>
      </c>
      <c r="D925" s="18">
        <v>0</v>
      </c>
      <c r="E925" s="18">
        <v>0</v>
      </c>
      <c r="F925" s="18">
        <v>0</v>
      </c>
      <c r="G925" s="19">
        <v>0</v>
      </c>
      <c r="X925">
        <v>38</v>
      </c>
      <c r="Y925" t="s">
        <v>331</v>
      </c>
      <c r="Z925" s="1" t="s">
        <v>921</v>
      </c>
      <c r="AA925" s="1" t="s">
        <v>2238</v>
      </c>
      <c r="AB925" s="1" t="s">
        <v>919</v>
      </c>
      <c r="AC925" s="1" t="s">
        <v>1996</v>
      </c>
      <c r="AD925" s="1" t="s">
        <v>1997</v>
      </c>
    </row>
    <row r="926" spans="1:30" ht="12.75" hidden="1">
      <c r="A926" s="30" t="s">
        <v>656</v>
      </c>
      <c r="B926" s="33" t="s">
        <v>657</v>
      </c>
      <c r="C926" s="18">
        <v>0</v>
      </c>
      <c r="D926" s="18">
        <v>0</v>
      </c>
      <c r="E926" s="18">
        <v>0</v>
      </c>
      <c r="F926" s="18">
        <v>0</v>
      </c>
      <c r="G926" s="19">
        <v>0</v>
      </c>
      <c r="X926">
        <v>39</v>
      </c>
      <c r="Y926" t="s">
        <v>331</v>
      </c>
      <c r="Z926" s="1" t="s">
        <v>656</v>
      </c>
      <c r="AA926" s="1" t="s">
        <v>2238</v>
      </c>
      <c r="AB926" s="1" t="s">
        <v>919</v>
      </c>
      <c r="AC926" s="1" t="s">
        <v>1996</v>
      </c>
      <c r="AD926" s="1" t="s">
        <v>1997</v>
      </c>
    </row>
    <row r="927" spans="1:30" ht="12.75" hidden="1">
      <c r="A927" s="30" t="s">
        <v>658</v>
      </c>
      <c r="B927" s="33" t="s">
        <v>659</v>
      </c>
      <c r="C927" s="18">
        <v>0</v>
      </c>
      <c r="D927" s="18">
        <v>0</v>
      </c>
      <c r="E927" s="18">
        <v>0</v>
      </c>
      <c r="F927" s="18">
        <v>0</v>
      </c>
      <c r="G927" s="19">
        <v>0</v>
      </c>
      <c r="X927">
        <v>40</v>
      </c>
      <c r="Y927" t="s">
        <v>331</v>
      </c>
      <c r="Z927" s="1" t="s">
        <v>658</v>
      </c>
      <c r="AA927" s="1" t="s">
        <v>2238</v>
      </c>
      <c r="AB927" s="1" t="s">
        <v>919</v>
      </c>
      <c r="AC927" s="1" t="s">
        <v>1996</v>
      </c>
      <c r="AD927" s="1" t="s">
        <v>1997</v>
      </c>
    </row>
    <row r="928" spans="1:30" ht="12.75" hidden="1">
      <c r="A928" s="30" t="s">
        <v>660</v>
      </c>
      <c r="B928" s="33" t="s">
        <v>661</v>
      </c>
      <c r="C928" s="18" t="s">
        <v>492</v>
      </c>
      <c r="D928" s="18" t="s">
        <v>492</v>
      </c>
      <c r="E928" s="18">
        <v>0</v>
      </c>
      <c r="F928" s="18" t="s">
        <v>492</v>
      </c>
      <c r="G928" s="19">
        <v>0</v>
      </c>
      <c r="X928">
        <v>41</v>
      </c>
      <c r="Y928" t="s">
        <v>331</v>
      </c>
      <c r="Z928" s="1" t="s">
        <v>660</v>
      </c>
      <c r="AA928" s="1" t="s">
        <v>2238</v>
      </c>
      <c r="AB928" s="1" t="s">
        <v>919</v>
      </c>
      <c r="AC928" s="1" t="s">
        <v>1996</v>
      </c>
      <c r="AD928" s="1" t="s">
        <v>514</v>
      </c>
    </row>
    <row r="929" spans="1:30" ht="25.5" hidden="1">
      <c r="A929" s="30" t="s">
        <v>662</v>
      </c>
      <c r="B929" s="32" t="s">
        <v>663</v>
      </c>
      <c r="C929" s="18">
        <v>0</v>
      </c>
      <c r="D929" s="18">
        <v>0</v>
      </c>
      <c r="E929" s="18">
        <v>0</v>
      </c>
      <c r="F929" s="18">
        <v>0</v>
      </c>
      <c r="G929" s="19">
        <v>0</v>
      </c>
      <c r="X929">
        <v>42</v>
      </c>
      <c r="Y929" t="s">
        <v>331</v>
      </c>
      <c r="Z929" s="1" t="s">
        <v>662</v>
      </c>
      <c r="AA929" s="1" t="s">
        <v>2238</v>
      </c>
      <c r="AB929" s="1" t="s">
        <v>917</v>
      </c>
      <c r="AC929" s="1" t="s">
        <v>1996</v>
      </c>
      <c r="AD929" s="1" t="s">
        <v>1997</v>
      </c>
    </row>
    <row r="930" spans="1:31" ht="12.75" hidden="1">
      <c r="A930" s="30" t="s">
        <v>664</v>
      </c>
      <c r="B930" s="32" t="s">
        <v>665</v>
      </c>
      <c r="C930" s="18">
        <v>0</v>
      </c>
      <c r="D930" s="18">
        <v>0</v>
      </c>
      <c r="E930" s="18">
        <v>0</v>
      </c>
      <c r="F930" s="18">
        <v>0</v>
      </c>
      <c r="G930" s="19">
        <v>0</v>
      </c>
      <c r="X930">
        <v>852</v>
      </c>
      <c r="Y930" t="s">
        <v>331</v>
      </c>
      <c r="Z930" s="1" t="s">
        <v>664</v>
      </c>
      <c r="AA930" s="1" t="s">
        <v>2238</v>
      </c>
      <c r="AB930" s="1" t="s">
        <v>917</v>
      </c>
      <c r="AC930" s="1" t="s">
        <v>1996</v>
      </c>
      <c r="AD930" s="1" t="s">
        <v>1997</v>
      </c>
      <c r="AE930">
        <f>AE931+AE934+AE935+AE936</f>
        <v>0</v>
      </c>
    </row>
    <row r="931" spans="1:31" ht="12.75" hidden="1">
      <c r="A931" s="30" t="s">
        <v>666</v>
      </c>
      <c r="B931" s="33" t="s">
        <v>667</v>
      </c>
      <c r="C931" s="18">
        <v>0</v>
      </c>
      <c r="D931" s="18">
        <v>0</v>
      </c>
      <c r="E931" s="18">
        <v>0</v>
      </c>
      <c r="F931" s="18">
        <v>0</v>
      </c>
      <c r="G931" s="19">
        <v>0</v>
      </c>
      <c r="X931">
        <v>853</v>
      </c>
      <c r="Y931" t="s">
        <v>331</v>
      </c>
      <c r="Z931" s="1" t="s">
        <v>666</v>
      </c>
      <c r="AA931" s="1" t="s">
        <v>2238</v>
      </c>
      <c r="AB931" s="1" t="s">
        <v>664</v>
      </c>
      <c r="AC931" s="1" t="s">
        <v>1996</v>
      </c>
      <c r="AD931" s="1" t="s">
        <v>1997</v>
      </c>
      <c r="AE931">
        <f>AE932+AE933</f>
        <v>0</v>
      </c>
    </row>
    <row r="932" spans="1:30" ht="12.75" hidden="1">
      <c r="A932" s="30" t="s">
        <v>668</v>
      </c>
      <c r="B932" s="34" t="s">
        <v>669</v>
      </c>
      <c r="C932" s="18">
        <v>0</v>
      </c>
      <c r="D932" s="18">
        <v>0</v>
      </c>
      <c r="E932" s="18">
        <v>0</v>
      </c>
      <c r="F932" s="18">
        <v>0</v>
      </c>
      <c r="G932" s="19">
        <v>0</v>
      </c>
      <c r="X932">
        <v>43</v>
      </c>
      <c r="Y932" t="s">
        <v>331</v>
      </c>
      <c r="Z932" s="1" t="s">
        <v>668</v>
      </c>
      <c r="AA932" s="1" t="s">
        <v>2238</v>
      </c>
      <c r="AB932" s="1" t="s">
        <v>666</v>
      </c>
      <c r="AC932" s="1" t="s">
        <v>1996</v>
      </c>
      <c r="AD932" s="1" t="s">
        <v>1997</v>
      </c>
    </row>
    <row r="933" spans="1:30" ht="12.75" hidden="1">
      <c r="A933" s="30" t="s">
        <v>670</v>
      </c>
      <c r="B933" s="34" t="s">
        <v>671</v>
      </c>
      <c r="C933" s="18" t="s">
        <v>492</v>
      </c>
      <c r="D933" s="18" t="s">
        <v>492</v>
      </c>
      <c r="E933" s="18">
        <v>0</v>
      </c>
      <c r="F933" s="18" t="s">
        <v>492</v>
      </c>
      <c r="G933" s="19">
        <v>0</v>
      </c>
      <c r="X933">
        <v>44</v>
      </c>
      <c r="Y933" t="s">
        <v>331</v>
      </c>
      <c r="Z933" s="1" t="s">
        <v>670</v>
      </c>
      <c r="AA933" s="1" t="s">
        <v>2238</v>
      </c>
      <c r="AB933" s="1" t="s">
        <v>666</v>
      </c>
      <c r="AC933" s="1" t="s">
        <v>1996</v>
      </c>
      <c r="AD933" s="1" t="s">
        <v>514</v>
      </c>
    </row>
    <row r="934" spans="1:30" ht="12.75" hidden="1">
      <c r="A934" s="30" t="s">
        <v>672</v>
      </c>
      <c r="B934" s="33" t="s">
        <v>673</v>
      </c>
      <c r="C934" s="18">
        <v>0</v>
      </c>
      <c r="D934" s="18">
        <v>0</v>
      </c>
      <c r="E934" s="18">
        <v>0</v>
      </c>
      <c r="F934" s="18">
        <v>0</v>
      </c>
      <c r="G934" s="19">
        <v>0</v>
      </c>
      <c r="X934">
        <v>45</v>
      </c>
      <c r="Y934" t="s">
        <v>331</v>
      </c>
      <c r="Z934" s="1" t="s">
        <v>672</v>
      </c>
      <c r="AA934" s="1" t="s">
        <v>2238</v>
      </c>
      <c r="AB934" s="1" t="s">
        <v>664</v>
      </c>
      <c r="AC934" s="1" t="s">
        <v>1996</v>
      </c>
      <c r="AD934" s="1" t="s">
        <v>1997</v>
      </c>
    </row>
    <row r="935" spans="1:30" ht="12.75" hidden="1">
      <c r="A935" s="30" t="s">
        <v>674</v>
      </c>
      <c r="B935" s="33" t="s">
        <v>675</v>
      </c>
      <c r="C935" s="18">
        <v>0</v>
      </c>
      <c r="D935" s="18">
        <v>0</v>
      </c>
      <c r="E935" s="18" t="s">
        <v>492</v>
      </c>
      <c r="F935" s="18">
        <v>0</v>
      </c>
      <c r="G935" s="19" t="s">
        <v>492</v>
      </c>
      <c r="X935">
        <v>46</v>
      </c>
      <c r="Y935" t="s">
        <v>331</v>
      </c>
      <c r="Z935" s="1" t="s">
        <v>674</v>
      </c>
      <c r="AA935" s="1" t="s">
        <v>2238</v>
      </c>
      <c r="AB935" s="1" t="s">
        <v>664</v>
      </c>
      <c r="AC935" s="1" t="s">
        <v>515</v>
      </c>
      <c r="AD935" s="1" t="s">
        <v>1997</v>
      </c>
    </row>
    <row r="936" spans="1:30" ht="12.75" hidden="1">
      <c r="A936" s="30" t="s">
        <v>676</v>
      </c>
      <c r="B936" s="33" t="s">
        <v>677</v>
      </c>
      <c r="C936" s="18">
        <v>0</v>
      </c>
      <c r="D936" s="18">
        <v>0</v>
      </c>
      <c r="E936" s="18">
        <v>0</v>
      </c>
      <c r="F936" s="18">
        <v>0</v>
      </c>
      <c r="G936" s="19">
        <v>0</v>
      </c>
      <c r="X936">
        <v>47</v>
      </c>
      <c r="Y936" t="s">
        <v>331</v>
      </c>
      <c r="Z936" s="1" t="s">
        <v>676</v>
      </c>
      <c r="AA936" s="1" t="s">
        <v>2238</v>
      </c>
      <c r="AB936" s="1" t="s">
        <v>664</v>
      </c>
      <c r="AC936" s="1" t="s">
        <v>1996</v>
      </c>
      <c r="AD936" s="1" t="s">
        <v>1997</v>
      </c>
    </row>
    <row r="937" spans="1:31" ht="25.5" hidden="1">
      <c r="A937" s="30" t="s">
        <v>678</v>
      </c>
      <c r="B937" s="32" t="s">
        <v>1656</v>
      </c>
      <c r="C937" s="18">
        <v>0</v>
      </c>
      <c r="D937" s="18">
        <v>0</v>
      </c>
      <c r="E937" s="18">
        <v>0</v>
      </c>
      <c r="F937" s="18">
        <v>0</v>
      </c>
      <c r="G937" s="18">
        <v>0</v>
      </c>
      <c r="X937">
        <v>855</v>
      </c>
      <c r="Y937" t="s">
        <v>331</v>
      </c>
      <c r="Z937" s="1" t="s">
        <v>678</v>
      </c>
      <c r="AA937" s="1" t="s">
        <v>2238</v>
      </c>
      <c r="AB937" s="1" t="s">
        <v>917</v>
      </c>
      <c r="AC937" s="1" t="s">
        <v>515</v>
      </c>
      <c r="AD937" s="1" t="s">
        <v>1997</v>
      </c>
      <c r="AE937">
        <f>AE938+AE939+AE940</f>
        <v>0</v>
      </c>
    </row>
    <row r="938" spans="1:30" ht="12.75" hidden="1">
      <c r="A938" s="30" t="s">
        <v>679</v>
      </c>
      <c r="B938" s="33" t="s">
        <v>680</v>
      </c>
      <c r="C938" s="18">
        <v>0</v>
      </c>
      <c r="D938" s="18">
        <v>0</v>
      </c>
      <c r="E938" s="18">
        <v>0</v>
      </c>
      <c r="F938" s="18">
        <v>0</v>
      </c>
      <c r="G938" s="19">
        <v>0</v>
      </c>
      <c r="X938">
        <v>48</v>
      </c>
      <c r="Y938" t="s">
        <v>331</v>
      </c>
      <c r="Z938" s="1" t="s">
        <v>679</v>
      </c>
      <c r="AA938" s="1" t="s">
        <v>2238</v>
      </c>
      <c r="AB938" s="1" t="s">
        <v>678</v>
      </c>
      <c r="AC938" s="1" t="s">
        <v>1996</v>
      </c>
      <c r="AD938" s="1" t="s">
        <v>1997</v>
      </c>
    </row>
    <row r="939" spans="1:30" ht="25.5" hidden="1">
      <c r="A939" s="30" t="s">
        <v>681</v>
      </c>
      <c r="B939" s="33" t="s">
        <v>682</v>
      </c>
      <c r="C939" s="18">
        <v>0</v>
      </c>
      <c r="D939" s="18">
        <v>0</v>
      </c>
      <c r="E939" s="18">
        <v>0</v>
      </c>
      <c r="F939" s="18">
        <v>0</v>
      </c>
      <c r="G939" s="19">
        <v>0</v>
      </c>
      <c r="X939">
        <v>49</v>
      </c>
      <c r="Y939" t="s">
        <v>331</v>
      </c>
      <c r="Z939" s="1" t="s">
        <v>681</v>
      </c>
      <c r="AA939" s="1" t="s">
        <v>2238</v>
      </c>
      <c r="AB939" s="1" t="s">
        <v>678</v>
      </c>
      <c r="AC939" s="1" t="s">
        <v>1996</v>
      </c>
      <c r="AD939" s="1" t="s">
        <v>1997</v>
      </c>
    </row>
    <row r="940" spans="1:30" ht="12.75" hidden="1">
      <c r="A940" s="30" t="s">
        <v>683</v>
      </c>
      <c r="B940" s="33" t="s">
        <v>675</v>
      </c>
      <c r="C940" s="18" t="s">
        <v>492</v>
      </c>
      <c r="D940" s="18" t="s">
        <v>492</v>
      </c>
      <c r="E940" s="18">
        <v>0</v>
      </c>
      <c r="F940" s="18" t="s">
        <v>492</v>
      </c>
      <c r="G940" s="19">
        <v>0</v>
      </c>
      <c r="X940">
        <v>50</v>
      </c>
      <c r="Y940" t="s">
        <v>331</v>
      </c>
      <c r="Z940" s="1" t="s">
        <v>683</v>
      </c>
      <c r="AA940" s="1" t="s">
        <v>2238</v>
      </c>
      <c r="AB940" s="1" t="s">
        <v>678</v>
      </c>
      <c r="AC940" s="1" t="s">
        <v>1996</v>
      </c>
      <c r="AD940" s="1" t="s">
        <v>514</v>
      </c>
    </row>
    <row r="941" spans="1:30" ht="25.5" hidden="1">
      <c r="A941" s="30" t="s">
        <v>684</v>
      </c>
      <c r="B941" s="32" t="s">
        <v>685</v>
      </c>
      <c r="C941" s="18">
        <v>0</v>
      </c>
      <c r="D941" s="18">
        <v>0</v>
      </c>
      <c r="E941" s="18">
        <v>0</v>
      </c>
      <c r="F941" s="18">
        <v>0</v>
      </c>
      <c r="G941" s="19">
        <v>0</v>
      </c>
      <c r="X941">
        <v>51</v>
      </c>
      <c r="Y941" t="s">
        <v>331</v>
      </c>
      <c r="Z941" s="1" t="s">
        <v>684</v>
      </c>
      <c r="AA941" s="1" t="s">
        <v>2238</v>
      </c>
      <c r="AB941" s="1" t="s">
        <v>917</v>
      </c>
      <c r="AC941" s="1" t="s">
        <v>1996</v>
      </c>
      <c r="AD941" s="1" t="s">
        <v>1997</v>
      </c>
    </row>
    <row r="942" spans="1:30" ht="25.5" hidden="1">
      <c r="A942" s="30" t="s">
        <v>686</v>
      </c>
      <c r="B942" s="32" t="s">
        <v>687</v>
      </c>
      <c r="C942" s="18">
        <v>0</v>
      </c>
      <c r="D942" s="18">
        <v>0</v>
      </c>
      <c r="E942" s="18">
        <v>0</v>
      </c>
      <c r="F942" s="18">
        <v>0</v>
      </c>
      <c r="G942" s="19">
        <v>0</v>
      </c>
      <c r="X942">
        <v>52</v>
      </c>
      <c r="Y942" t="s">
        <v>331</v>
      </c>
      <c r="Z942" s="1" t="s">
        <v>686</v>
      </c>
      <c r="AA942" s="1" t="s">
        <v>2238</v>
      </c>
      <c r="AB942" s="1" t="s">
        <v>917</v>
      </c>
      <c r="AC942" s="1" t="s">
        <v>1996</v>
      </c>
      <c r="AD942" s="1" t="s">
        <v>1997</v>
      </c>
    </row>
    <row r="943" spans="1:31" ht="12.75">
      <c r="A943" s="30" t="s">
        <v>688</v>
      </c>
      <c r="B943" s="31" t="s">
        <v>689</v>
      </c>
      <c r="C943" s="18">
        <v>2222075</v>
      </c>
      <c r="D943" s="18">
        <v>2222075</v>
      </c>
      <c r="E943" s="18">
        <v>28348</v>
      </c>
      <c r="F943" s="18">
        <v>2224109</v>
      </c>
      <c r="G943" s="18">
        <v>28402</v>
      </c>
      <c r="X943">
        <v>856</v>
      </c>
      <c r="Z943" s="1" t="s">
        <v>688</v>
      </c>
      <c r="AA943" s="1" t="s">
        <v>2238</v>
      </c>
      <c r="AB943" s="1" t="s">
        <v>217</v>
      </c>
      <c r="AC943" s="1" t="s">
        <v>1996</v>
      </c>
      <c r="AD943" s="1" t="s">
        <v>1997</v>
      </c>
      <c r="AE943" t="e">
        <f>AE997+#REF!+AE1076+AE1177+#REF!+AE1186+AE1190+AE1260+AE1261+AE1266+AE1274</f>
        <v>#REF!</v>
      </c>
    </row>
    <row r="944" spans="1:30" ht="12.75">
      <c r="A944" s="65" t="s">
        <v>219</v>
      </c>
      <c r="B944" s="32" t="s">
        <v>220</v>
      </c>
      <c r="C944" s="18">
        <v>2221726</v>
      </c>
      <c r="D944" s="18">
        <v>2221726</v>
      </c>
      <c r="E944" s="18">
        <v>28348</v>
      </c>
      <c r="F944" s="18">
        <v>2224086</v>
      </c>
      <c r="G944" s="66">
        <v>28402</v>
      </c>
      <c r="Z944" s="1"/>
      <c r="AA944" s="1"/>
      <c r="AB944" s="1"/>
      <c r="AC944" s="1"/>
      <c r="AD944" s="1"/>
    </row>
    <row r="945" spans="1:30" ht="12.75">
      <c r="A945" s="65" t="s">
        <v>221</v>
      </c>
      <c r="B945" s="32" t="s">
        <v>222</v>
      </c>
      <c r="C945" s="18">
        <v>83105</v>
      </c>
      <c r="D945" s="18">
        <v>83105</v>
      </c>
      <c r="E945" s="18">
        <v>28348</v>
      </c>
      <c r="F945" s="18">
        <v>86413</v>
      </c>
      <c r="G945" s="66">
        <v>28402</v>
      </c>
      <c r="Z945" s="1"/>
      <c r="AA945" s="1"/>
      <c r="AB945" s="1"/>
      <c r="AC945" s="1"/>
      <c r="AD945" s="1"/>
    </row>
    <row r="946" spans="1:30" ht="12.75">
      <c r="A946" s="65" t="s">
        <v>223</v>
      </c>
      <c r="B946" s="32" t="s">
        <v>224</v>
      </c>
      <c r="C946" s="18">
        <v>61237</v>
      </c>
      <c r="D946" s="18">
        <v>61237</v>
      </c>
      <c r="E946" s="18">
        <v>13258</v>
      </c>
      <c r="F946" s="18">
        <v>60512</v>
      </c>
      <c r="G946" s="66">
        <v>13258</v>
      </c>
      <c r="Z946" s="1"/>
      <c r="AA946" s="1"/>
      <c r="AB946" s="1"/>
      <c r="AC946" s="1"/>
      <c r="AD946" s="1"/>
    </row>
    <row r="947" spans="1:30" ht="12.75">
      <c r="A947" s="65" t="s">
        <v>225</v>
      </c>
      <c r="B947" s="32" t="s">
        <v>226</v>
      </c>
      <c r="C947" s="18">
        <v>48939</v>
      </c>
      <c r="D947" s="18">
        <v>48939</v>
      </c>
      <c r="E947" s="18">
        <v>10341</v>
      </c>
      <c r="F947" s="18">
        <v>48939</v>
      </c>
      <c r="G947" s="66">
        <v>10341</v>
      </c>
      <c r="Z947" s="1"/>
      <c r="AA947" s="1"/>
      <c r="AB947" s="1"/>
      <c r="AC947" s="1"/>
      <c r="AD947" s="1"/>
    </row>
    <row r="948" spans="1:30" ht="12.75">
      <c r="A948" s="65" t="s">
        <v>227</v>
      </c>
      <c r="B948" s="32" t="s">
        <v>228</v>
      </c>
      <c r="C948" s="18">
        <v>48939</v>
      </c>
      <c r="D948" s="18">
        <v>48939</v>
      </c>
      <c r="E948" s="18">
        <v>8497</v>
      </c>
      <c r="F948" s="18">
        <v>48939</v>
      </c>
      <c r="G948" s="66">
        <v>8497</v>
      </c>
      <c r="Z948" s="1"/>
      <c r="AA948" s="1"/>
      <c r="AB948" s="1"/>
      <c r="AC948" s="1"/>
      <c r="AD948" s="1"/>
    </row>
    <row r="949" spans="1:30" ht="12.75">
      <c r="A949" s="65" t="s">
        <v>229</v>
      </c>
      <c r="B949" s="32" t="s">
        <v>230</v>
      </c>
      <c r="C949" s="18">
        <v>48939</v>
      </c>
      <c r="D949" s="18">
        <v>48939</v>
      </c>
      <c r="E949" s="18">
        <v>8497</v>
      </c>
      <c r="F949" s="18">
        <v>48939</v>
      </c>
      <c r="G949" s="66">
        <v>8497</v>
      </c>
      <c r="Z949" s="1"/>
      <c r="AA949" s="1"/>
      <c r="AB949" s="1"/>
      <c r="AC949" s="1"/>
      <c r="AD949" s="1"/>
    </row>
    <row r="950" spans="1:30" ht="12.75">
      <c r="A950" s="65" t="s">
        <v>231</v>
      </c>
      <c r="B950" s="32" t="s">
        <v>232</v>
      </c>
      <c r="C950" s="18">
        <v>0</v>
      </c>
      <c r="D950" s="18">
        <v>0</v>
      </c>
      <c r="E950" s="18">
        <v>135</v>
      </c>
      <c r="F950" s="18">
        <v>0</v>
      </c>
      <c r="G950" s="66">
        <v>135</v>
      </c>
      <c r="Z950" s="1"/>
      <c r="AA950" s="1"/>
      <c r="AB950" s="1"/>
      <c r="AC950" s="1"/>
      <c r="AD950" s="1"/>
    </row>
    <row r="951" spans="1:30" ht="12.75">
      <c r="A951" s="65" t="s">
        <v>233</v>
      </c>
      <c r="B951" s="32" t="s">
        <v>234</v>
      </c>
      <c r="C951" s="18">
        <v>0</v>
      </c>
      <c r="D951" s="18">
        <v>0</v>
      </c>
      <c r="E951" s="18">
        <v>135</v>
      </c>
      <c r="F951" s="18">
        <v>0</v>
      </c>
      <c r="G951" s="66">
        <v>135</v>
      </c>
      <c r="Z951" s="1"/>
      <c r="AA951" s="1"/>
      <c r="AB951" s="1"/>
      <c r="AC951" s="1"/>
      <c r="AD951" s="1"/>
    </row>
    <row r="952" spans="1:30" ht="25.5">
      <c r="A952" s="65" t="s">
        <v>235</v>
      </c>
      <c r="B952" s="32" t="s">
        <v>236</v>
      </c>
      <c r="C952" s="18">
        <v>0</v>
      </c>
      <c r="D952" s="18">
        <v>0</v>
      </c>
      <c r="E952" s="18">
        <v>1709</v>
      </c>
      <c r="F952" s="18">
        <v>0</v>
      </c>
      <c r="G952" s="66">
        <v>1709</v>
      </c>
      <c r="Z952" s="1"/>
      <c r="AA952" s="1"/>
      <c r="AB952" s="1"/>
      <c r="AC952" s="1"/>
      <c r="AD952" s="1"/>
    </row>
    <row r="953" spans="1:30" ht="38.25">
      <c r="A953" s="65" t="s">
        <v>237</v>
      </c>
      <c r="B953" s="32" t="s">
        <v>238</v>
      </c>
      <c r="C953" s="18">
        <v>12298</v>
      </c>
      <c r="D953" s="18">
        <v>12298</v>
      </c>
      <c r="E953" s="18">
        <v>2917</v>
      </c>
      <c r="F953" s="18">
        <v>11573</v>
      </c>
      <c r="G953" s="66">
        <v>2917</v>
      </c>
      <c r="Z953" s="1"/>
      <c r="AA953" s="1"/>
      <c r="AB953" s="1"/>
      <c r="AC953" s="1"/>
      <c r="AD953" s="1"/>
    </row>
    <row r="954" spans="1:30" ht="25.5">
      <c r="A954" s="65" t="s">
        <v>239</v>
      </c>
      <c r="B954" s="32" t="s">
        <v>240</v>
      </c>
      <c r="C954" s="18">
        <v>12298</v>
      </c>
      <c r="D954" s="18">
        <v>12298</v>
      </c>
      <c r="E954" s="18">
        <v>2242</v>
      </c>
      <c r="F954" s="18">
        <v>11573</v>
      </c>
      <c r="G954" s="66">
        <v>2242</v>
      </c>
      <c r="Z954" s="1"/>
      <c r="AA954" s="1"/>
      <c r="AB954" s="1"/>
      <c r="AC954" s="1"/>
      <c r="AD954" s="1"/>
    </row>
    <row r="955" spans="1:30" ht="25.5">
      <c r="A955" s="65" t="s">
        <v>241</v>
      </c>
      <c r="B955" s="32" t="s">
        <v>242</v>
      </c>
      <c r="C955" s="18">
        <v>0</v>
      </c>
      <c r="D955" s="18">
        <v>0</v>
      </c>
      <c r="E955" s="18">
        <v>675</v>
      </c>
      <c r="F955" s="18">
        <v>0</v>
      </c>
      <c r="G955" s="66">
        <v>675</v>
      </c>
      <c r="Z955" s="1"/>
      <c r="AA955" s="1"/>
      <c r="AB955" s="1"/>
      <c r="AC955" s="1"/>
      <c r="AD955" s="1"/>
    </row>
    <row r="956" spans="1:30" ht="51">
      <c r="A956" s="65" t="s">
        <v>243</v>
      </c>
      <c r="B956" s="32" t="s">
        <v>244</v>
      </c>
      <c r="C956" s="18">
        <v>0</v>
      </c>
      <c r="D956" s="18">
        <v>0</v>
      </c>
      <c r="E956" s="18">
        <v>675</v>
      </c>
      <c r="F956" s="18">
        <v>0</v>
      </c>
      <c r="G956" s="66">
        <v>675</v>
      </c>
      <c r="Z956" s="1"/>
      <c r="AA956" s="1"/>
      <c r="AB956" s="1"/>
      <c r="AC956" s="1"/>
      <c r="AD956" s="1"/>
    </row>
    <row r="957" spans="1:30" ht="12.75">
      <c r="A957" s="65" t="s">
        <v>1247</v>
      </c>
      <c r="B957" s="32" t="s">
        <v>1248</v>
      </c>
      <c r="C957" s="18">
        <v>21868</v>
      </c>
      <c r="D957" s="18">
        <v>21868</v>
      </c>
      <c r="E957" s="18">
        <v>15090</v>
      </c>
      <c r="F957" s="18">
        <v>25901</v>
      </c>
      <c r="G957" s="66">
        <v>15144</v>
      </c>
      <c r="Z957" s="1"/>
      <c r="AA957" s="1"/>
      <c r="AB957" s="1"/>
      <c r="AC957" s="1"/>
      <c r="AD957" s="1"/>
    </row>
    <row r="958" spans="1:30" ht="12.75">
      <c r="A958" s="65" t="s">
        <v>1249</v>
      </c>
      <c r="B958" s="32" t="s">
        <v>1250</v>
      </c>
      <c r="C958" s="18">
        <v>378</v>
      </c>
      <c r="D958" s="18">
        <v>378</v>
      </c>
      <c r="E958" s="18">
        <v>18</v>
      </c>
      <c r="F958" s="18">
        <v>378</v>
      </c>
      <c r="G958" s="66">
        <v>18</v>
      </c>
      <c r="Z958" s="1"/>
      <c r="AA958" s="1"/>
      <c r="AB958" s="1"/>
      <c r="AC958" s="1"/>
      <c r="AD958" s="1"/>
    </row>
    <row r="959" spans="1:30" ht="12.75">
      <c r="A959" s="65" t="s">
        <v>1251</v>
      </c>
      <c r="B959" s="32" t="s">
        <v>1252</v>
      </c>
      <c r="C959" s="18">
        <v>378</v>
      </c>
      <c r="D959" s="18">
        <v>378</v>
      </c>
      <c r="E959" s="18">
        <v>18</v>
      </c>
      <c r="F959" s="18">
        <v>378</v>
      </c>
      <c r="G959" s="66">
        <v>18</v>
      </c>
      <c r="Z959" s="1"/>
      <c r="AA959" s="1"/>
      <c r="AB959" s="1"/>
      <c r="AC959" s="1"/>
      <c r="AD959" s="1"/>
    </row>
    <row r="960" spans="1:30" ht="12.75">
      <c r="A960" s="65" t="s">
        <v>1253</v>
      </c>
      <c r="B960" s="32" t="s">
        <v>1254</v>
      </c>
      <c r="C960" s="18">
        <v>264</v>
      </c>
      <c r="D960" s="18">
        <v>264</v>
      </c>
      <c r="E960" s="18">
        <v>12</v>
      </c>
      <c r="F960" s="18">
        <v>264</v>
      </c>
      <c r="G960" s="66">
        <v>12</v>
      </c>
      <c r="Z960" s="1"/>
      <c r="AA960" s="1"/>
      <c r="AB960" s="1"/>
      <c r="AC960" s="1"/>
      <c r="AD960" s="1"/>
    </row>
    <row r="961" spans="1:30" ht="25.5">
      <c r="A961" s="65" t="s">
        <v>1255</v>
      </c>
      <c r="B961" s="32" t="s">
        <v>1256</v>
      </c>
      <c r="C961" s="18">
        <v>114</v>
      </c>
      <c r="D961" s="18">
        <v>114</v>
      </c>
      <c r="E961" s="18">
        <v>6</v>
      </c>
      <c r="F961" s="18">
        <v>114</v>
      </c>
      <c r="G961" s="66">
        <v>6</v>
      </c>
      <c r="Z961" s="1"/>
      <c r="AA961" s="1"/>
      <c r="AB961" s="1"/>
      <c r="AC961" s="1"/>
      <c r="AD961" s="1"/>
    </row>
    <row r="962" spans="1:30" ht="12.75">
      <c r="A962" s="65" t="s">
        <v>1262</v>
      </c>
      <c r="B962" s="32" t="s">
        <v>1263</v>
      </c>
      <c r="C962" s="18">
        <v>17491</v>
      </c>
      <c r="D962" s="18">
        <v>17491</v>
      </c>
      <c r="E962" s="18">
        <v>13856</v>
      </c>
      <c r="F962" s="18">
        <v>22808</v>
      </c>
      <c r="G962" s="66">
        <v>13910</v>
      </c>
      <c r="Z962" s="1"/>
      <c r="AA962" s="1"/>
      <c r="AB962" s="1"/>
      <c r="AC962" s="1"/>
      <c r="AD962" s="1"/>
    </row>
    <row r="963" spans="1:30" ht="12.75">
      <c r="A963" s="65" t="s">
        <v>1264</v>
      </c>
      <c r="B963" s="32" t="s">
        <v>1265</v>
      </c>
      <c r="C963" s="18">
        <v>402</v>
      </c>
      <c r="D963" s="18">
        <v>402</v>
      </c>
      <c r="E963" s="18">
        <v>791</v>
      </c>
      <c r="F963" s="18">
        <v>458</v>
      </c>
      <c r="G963" s="66">
        <v>790</v>
      </c>
      <c r="Z963" s="1"/>
      <c r="AA963" s="1"/>
      <c r="AB963" s="1"/>
      <c r="AC963" s="1"/>
      <c r="AD963" s="1"/>
    </row>
    <row r="964" spans="1:30" ht="12.75">
      <c r="A964" s="65" t="s">
        <v>1266</v>
      </c>
      <c r="B964" s="32" t="s">
        <v>1267</v>
      </c>
      <c r="C964" s="18">
        <v>402</v>
      </c>
      <c r="D964" s="18">
        <v>402</v>
      </c>
      <c r="E964" s="18">
        <v>791</v>
      </c>
      <c r="F964" s="18">
        <v>458</v>
      </c>
      <c r="G964" s="66">
        <v>790</v>
      </c>
      <c r="Z964" s="1"/>
      <c r="AA964" s="1"/>
      <c r="AB964" s="1"/>
      <c r="AC964" s="1"/>
      <c r="AD964" s="1"/>
    </row>
    <row r="965" spans="1:30" ht="12.75">
      <c r="A965" s="65" t="s">
        <v>1268</v>
      </c>
      <c r="B965" s="32" t="s">
        <v>1269</v>
      </c>
      <c r="C965" s="18">
        <v>0</v>
      </c>
      <c r="D965" s="18">
        <v>0</v>
      </c>
      <c r="E965" s="18">
        <v>374</v>
      </c>
      <c r="F965" s="18">
        <v>0</v>
      </c>
      <c r="G965" s="66">
        <v>429</v>
      </c>
      <c r="Z965" s="1"/>
      <c r="AA965" s="1"/>
      <c r="AB965" s="1"/>
      <c r="AC965" s="1"/>
      <c r="AD965" s="1"/>
    </row>
    <row r="966" spans="1:30" ht="12.75">
      <c r="A966" s="65" t="s">
        <v>1270</v>
      </c>
      <c r="B966" s="32" t="s">
        <v>1271</v>
      </c>
      <c r="C966" s="18">
        <v>0</v>
      </c>
      <c r="D966" s="18">
        <v>0</v>
      </c>
      <c r="E966" s="18">
        <v>249</v>
      </c>
      <c r="F966" s="18">
        <v>0</v>
      </c>
      <c r="G966" s="66">
        <v>287</v>
      </c>
      <c r="Z966" s="1"/>
      <c r="AA966" s="1"/>
      <c r="AB966" s="1"/>
      <c r="AC966" s="1"/>
      <c r="AD966" s="1"/>
    </row>
    <row r="967" spans="1:30" ht="12.75">
      <c r="A967" s="65" t="s">
        <v>1272</v>
      </c>
      <c r="B967" s="32" t="s">
        <v>1273</v>
      </c>
      <c r="C967" s="18">
        <v>0</v>
      </c>
      <c r="D967" s="18">
        <v>0</v>
      </c>
      <c r="E967" s="18">
        <v>125</v>
      </c>
      <c r="F967" s="18">
        <v>0</v>
      </c>
      <c r="G967" s="66">
        <v>142</v>
      </c>
      <c r="Z967" s="1"/>
      <c r="AA967" s="1"/>
      <c r="AB967" s="1"/>
      <c r="AC967" s="1"/>
      <c r="AD967" s="1"/>
    </row>
    <row r="968" spans="1:30" ht="25.5">
      <c r="A968" s="65" t="s">
        <v>1278</v>
      </c>
      <c r="B968" s="32" t="s">
        <v>1279</v>
      </c>
      <c r="C968" s="18">
        <v>16457</v>
      </c>
      <c r="D968" s="18">
        <v>16457</v>
      </c>
      <c r="E968" s="18">
        <v>9919</v>
      </c>
      <c r="F968" s="18">
        <v>21718</v>
      </c>
      <c r="G968" s="66">
        <v>9919</v>
      </c>
      <c r="Z968" s="1"/>
      <c r="AA968" s="1"/>
      <c r="AB968" s="1"/>
      <c r="AC968" s="1"/>
      <c r="AD968" s="1"/>
    </row>
    <row r="969" spans="1:30" ht="25.5">
      <c r="A969" s="65" t="s">
        <v>1280</v>
      </c>
      <c r="B969" s="32" t="s">
        <v>1281</v>
      </c>
      <c r="C969" s="18">
        <v>162</v>
      </c>
      <c r="D969" s="18">
        <v>162</v>
      </c>
      <c r="E969" s="18">
        <v>7004</v>
      </c>
      <c r="F969" s="18">
        <v>0</v>
      </c>
      <c r="G969" s="66">
        <v>7004</v>
      </c>
      <c r="Z969" s="1"/>
      <c r="AA969" s="1"/>
      <c r="AB969" s="1"/>
      <c r="AC969" s="1"/>
      <c r="AD969" s="1"/>
    </row>
    <row r="970" spans="1:30" ht="38.25">
      <c r="A970" s="65" t="s">
        <v>1286</v>
      </c>
      <c r="B970" s="32" t="s">
        <v>1287</v>
      </c>
      <c r="C970" s="18">
        <v>16295</v>
      </c>
      <c r="D970" s="18">
        <v>16295</v>
      </c>
      <c r="E970" s="18">
        <v>2915</v>
      </c>
      <c r="F970" s="18">
        <v>21718</v>
      </c>
      <c r="G970" s="66">
        <v>2915</v>
      </c>
      <c r="Z970" s="1"/>
      <c r="AA970" s="1"/>
      <c r="AB970" s="1"/>
      <c r="AC970" s="1"/>
      <c r="AD970" s="1"/>
    </row>
    <row r="971" spans="1:30" ht="12.75">
      <c r="A971" s="65" t="s">
        <v>1294</v>
      </c>
      <c r="B971" s="32" t="s">
        <v>1295</v>
      </c>
      <c r="C971" s="18">
        <v>632</v>
      </c>
      <c r="D971" s="18">
        <v>632</v>
      </c>
      <c r="E971" s="18">
        <v>2768</v>
      </c>
      <c r="F971" s="18">
        <v>632</v>
      </c>
      <c r="G971" s="66">
        <v>2768</v>
      </c>
      <c r="Z971" s="1"/>
      <c r="AA971" s="1"/>
      <c r="AB971" s="1"/>
      <c r="AC971" s="1"/>
      <c r="AD971" s="1"/>
    </row>
    <row r="972" spans="1:30" ht="12.75">
      <c r="A972" s="65" t="s">
        <v>1296</v>
      </c>
      <c r="B972" s="32" t="s">
        <v>1297</v>
      </c>
      <c r="C972" s="18">
        <v>0</v>
      </c>
      <c r="D972" s="18">
        <v>0</v>
      </c>
      <c r="E972" s="18">
        <v>730</v>
      </c>
      <c r="F972" s="18">
        <v>0</v>
      </c>
      <c r="G972" s="66">
        <v>730</v>
      </c>
      <c r="Z972" s="1"/>
      <c r="AA972" s="1"/>
      <c r="AB972" s="1"/>
      <c r="AC972" s="1"/>
      <c r="AD972" s="1"/>
    </row>
    <row r="973" spans="1:30" ht="12.75">
      <c r="A973" s="65" t="s">
        <v>1298</v>
      </c>
      <c r="B973" s="32" t="s">
        <v>1299</v>
      </c>
      <c r="C973" s="18">
        <v>0</v>
      </c>
      <c r="D973" s="18">
        <v>0</v>
      </c>
      <c r="E973" s="18">
        <v>1278</v>
      </c>
      <c r="F973" s="18">
        <v>0</v>
      </c>
      <c r="G973" s="66">
        <v>1278</v>
      </c>
      <c r="Z973" s="1"/>
      <c r="AA973" s="1"/>
      <c r="AB973" s="1"/>
      <c r="AC973" s="1"/>
      <c r="AD973" s="1"/>
    </row>
    <row r="974" spans="1:30" ht="12.75">
      <c r="A974" s="65" t="s">
        <v>1300</v>
      </c>
      <c r="B974" s="32" t="s">
        <v>1301</v>
      </c>
      <c r="C974" s="18">
        <v>632</v>
      </c>
      <c r="D974" s="18">
        <v>632</v>
      </c>
      <c r="E974" s="18">
        <v>696</v>
      </c>
      <c r="F974" s="18">
        <v>632</v>
      </c>
      <c r="G974" s="66">
        <v>696</v>
      </c>
      <c r="Z974" s="1"/>
      <c r="AA974" s="1"/>
      <c r="AB974" s="1"/>
      <c r="AC974" s="1"/>
      <c r="AD974" s="1"/>
    </row>
    <row r="975" spans="1:30" ht="12.75">
      <c r="A975" s="65" t="s">
        <v>1302</v>
      </c>
      <c r="B975" s="32" t="s">
        <v>1303</v>
      </c>
      <c r="C975" s="18">
        <v>0</v>
      </c>
      <c r="D975" s="18">
        <v>0</v>
      </c>
      <c r="E975" s="18">
        <v>64</v>
      </c>
      <c r="F975" s="18">
        <v>0</v>
      </c>
      <c r="G975" s="66">
        <v>64</v>
      </c>
      <c r="Z975" s="1"/>
      <c r="AA975" s="1"/>
      <c r="AB975" s="1"/>
      <c r="AC975" s="1"/>
      <c r="AD975" s="1"/>
    </row>
    <row r="976" spans="1:30" ht="12.75">
      <c r="A976" s="65" t="s">
        <v>1304</v>
      </c>
      <c r="B976" s="32" t="s">
        <v>1305</v>
      </c>
      <c r="C976" s="18">
        <v>0</v>
      </c>
      <c r="D976" s="18">
        <v>0</v>
      </c>
      <c r="E976" s="18">
        <v>4</v>
      </c>
      <c r="F976" s="18">
        <v>0</v>
      </c>
      <c r="G976" s="66">
        <v>4</v>
      </c>
      <c r="Z976" s="1"/>
      <c r="AA976" s="1"/>
      <c r="AB976" s="1"/>
      <c r="AC976" s="1"/>
      <c r="AD976" s="1"/>
    </row>
    <row r="977" spans="1:30" ht="12.75">
      <c r="A977" s="65" t="s">
        <v>1306</v>
      </c>
      <c r="B977" s="32" t="s">
        <v>1307</v>
      </c>
      <c r="C977" s="18">
        <v>0</v>
      </c>
      <c r="D977" s="18">
        <v>0</v>
      </c>
      <c r="E977" s="18">
        <v>4</v>
      </c>
      <c r="F977" s="18">
        <v>0</v>
      </c>
      <c r="G977" s="66">
        <v>4</v>
      </c>
      <c r="Z977" s="1"/>
      <c r="AA977" s="1"/>
      <c r="AB977" s="1"/>
      <c r="AC977" s="1"/>
      <c r="AD977" s="1"/>
    </row>
    <row r="978" spans="1:30" ht="38.25">
      <c r="A978" s="65" t="s">
        <v>439</v>
      </c>
      <c r="B978" s="32" t="s">
        <v>440</v>
      </c>
      <c r="C978" s="18">
        <v>3999</v>
      </c>
      <c r="D978" s="18">
        <v>3999</v>
      </c>
      <c r="E978" s="18">
        <v>1216</v>
      </c>
      <c r="F978" s="18">
        <v>2715</v>
      </c>
      <c r="G978" s="66">
        <v>1216</v>
      </c>
      <c r="Z978" s="1"/>
      <c r="AA978" s="1"/>
      <c r="AB978" s="1"/>
      <c r="AC978" s="1"/>
      <c r="AD978" s="1"/>
    </row>
    <row r="979" spans="1:30" ht="12.75">
      <c r="A979" s="65" t="s">
        <v>441</v>
      </c>
      <c r="B979" s="32" t="s">
        <v>442</v>
      </c>
      <c r="C979" s="18">
        <v>578</v>
      </c>
      <c r="D979" s="18">
        <v>578</v>
      </c>
      <c r="E979" s="18">
        <v>746</v>
      </c>
      <c r="F979" s="18">
        <v>381</v>
      </c>
      <c r="G979" s="66">
        <v>746</v>
      </c>
      <c r="Z979" s="1"/>
      <c r="AA979" s="1"/>
      <c r="AB979" s="1"/>
      <c r="AC979" s="1"/>
      <c r="AD979" s="1"/>
    </row>
    <row r="980" spans="1:30" ht="12.75">
      <c r="A980" s="65" t="s">
        <v>443</v>
      </c>
      <c r="B980" s="32" t="s">
        <v>444</v>
      </c>
      <c r="C980" s="18">
        <v>578</v>
      </c>
      <c r="D980" s="18">
        <v>578</v>
      </c>
      <c r="E980" s="18">
        <v>746</v>
      </c>
      <c r="F980" s="18">
        <v>381</v>
      </c>
      <c r="G980" s="66">
        <v>746</v>
      </c>
      <c r="Z980" s="1"/>
      <c r="AA980" s="1"/>
      <c r="AB980" s="1"/>
      <c r="AC980" s="1"/>
      <c r="AD980" s="1"/>
    </row>
    <row r="981" spans="1:30" ht="12.75">
      <c r="A981" s="65" t="s">
        <v>447</v>
      </c>
      <c r="B981" s="32" t="s">
        <v>448</v>
      </c>
      <c r="C981" s="18">
        <v>3421</v>
      </c>
      <c r="D981" s="18">
        <v>3421</v>
      </c>
      <c r="E981" s="18">
        <v>470</v>
      </c>
      <c r="F981" s="18">
        <v>2334</v>
      </c>
      <c r="G981" s="66">
        <v>470</v>
      </c>
      <c r="Z981" s="1"/>
      <c r="AA981" s="1"/>
      <c r="AB981" s="1"/>
      <c r="AC981" s="1"/>
      <c r="AD981" s="1"/>
    </row>
    <row r="982" spans="1:30" ht="12.75">
      <c r="A982" s="65" t="s">
        <v>451</v>
      </c>
      <c r="B982" s="32" t="s">
        <v>452</v>
      </c>
      <c r="C982" s="18">
        <v>3421</v>
      </c>
      <c r="D982" s="18">
        <v>3421</v>
      </c>
      <c r="E982" s="18">
        <v>470</v>
      </c>
      <c r="F982" s="18">
        <v>2334</v>
      </c>
      <c r="G982" s="66">
        <v>470</v>
      </c>
      <c r="Z982" s="1"/>
      <c r="AA982" s="1"/>
      <c r="AB982" s="1"/>
      <c r="AC982" s="1"/>
      <c r="AD982" s="1"/>
    </row>
    <row r="983" spans="1:30" ht="25.5">
      <c r="A983" s="65" t="s">
        <v>1531</v>
      </c>
      <c r="B983" s="32" t="s">
        <v>1532</v>
      </c>
      <c r="C983" s="18">
        <v>2137673</v>
      </c>
      <c r="D983" s="18">
        <v>2137673</v>
      </c>
      <c r="E983" s="18">
        <v>0</v>
      </c>
      <c r="F983" s="18">
        <v>2137673</v>
      </c>
      <c r="G983" s="66">
        <v>0</v>
      </c>
      <c r="Z983" s="1"/>
      <c r="AA983" s="1"/>
      <c r="AB983" s="1"/>
      <c r="AC983" s="1"/>
      <c r="AD983" s="1"/>
    </row>
    <row r="984" spans="1:30" ht="12.75">
      <c r="A984" s="65" t="s">
        <v>1533</v>
      </c>
      <c r="B984" s="32" t="s">
        <v>1534</v>
      </c>
      <c r="C984" s="18">
        <v>2137673</v>
      </c>
      <c r="D984" s="18">
        <v>2137673</v>
      </c>
      <c r="E984" s="18">
        <v>0</v>
      </c>
      <c r="F984" s="18">
        <v>2137673</v>
      </c>
      <c r="G984" s="66">
        <v>0</v>
      </c>
      <c r="Z984" s="1"/>
      <c r="AA984" s="1"/>
      <c r="AB984" s="1"/>
      <c r="AC984" s="1"/>
      <c r="AD984" s="1"/>
    </row>
    <row r="985" spans="1:30" ht="38.25">
      <c r="A985" s="65" t="s">
        <v>1883</v>
      </c>
      <c r="B985" s="32" t="s">
        <v>1884</v>
      </c>
      <c r="C985" s="18">
        <v>2137673</v>
      </c>
      <c r="D985" s="18">
        <v>2137673</v>
      </c>
      <c r="E985" s="18">
        <v>0</v>
      </c>
      <c r="F985" s="18">
        <v>2137673</v>
      </c>
      <c r="G985" s="66">
        <v>0</v>
      </c>
      <c r="Z985" s="1"/>
      <c r="AA985" s="1"/>
      <c r="AB985" s="1"/>
      <c r="AC985" s="1"/>
      <c r="AD985" s="1"/>
    </row>
    <row r="986" spans="1:30" ht="51">
      <c r="A986" s="65" t="s">
        <v>542</v>
      </c>
      <c r="B986" s="32" t="s">
        <v>543</v>
      </c>
      <c r="C986" s="18">
        <v>948</v>
      </c>
      <c r="D986" s="18">
        <v>948</v>
      </c>
      <c r="E986" s="18">
        <v>0</v>
      </c>
      <c r="F986" s="18">
        <v>0</v>
      </c>
      <c r="G986" s="66">
        <v>0</v>
      </c>
      <c r="Z986" s="1"/>
      <c r="AA986" s="1"/>
      <c r="AB986" s="1"/>
      <c r="AC986" s="1"/>
      <c r="AD986" s="1"/>
    </row>
    <row r="987" spans="1:30" ht="25.5">
      <c r="A987" s="65" t="s">
        <v>546</v>
      </c>
      <c r="B987" s="32" t="s">
        <v>547</v>
      </c>
      <c r="C987" s="18">
        <v>948</v>
      </c>
      <c r="D987" s="18">
        <v>948</v>
      </c>
      <c r="E987" s="18">
        <v>0</v>
      </c>
      <c r="F987" s="18">
        <v>0</v>
      </c>
      <c r="G987" s="66">
        <v>0</v>
      </c>
      <c r="Z987" s="1"/>
      <c r="AA987" s="1"/>
      <c r="AB987" s="1"/>
      <c r="AC987" s="1"/>
      <c r="AD987" s="1"/>
    </row>
    <row r="988" spans="1:30" ht="25.5">
      <c r="A988" s="65" t="s">
        <v>1652</v>
      </c>
      <c r="B988" s="32" t="s">
        <v>1653</v>
      </c>
      <c r="C988" s="18">
        <v>948</v>
      </c>
      <c r="D988" s="18">
        <v>948</v>
      </c>
      <c r="E988" s="18">
        <v>0</v>
      </c>
      <c r="F988" s="18">
        <v>0</v>
      </c>
      <c r="G988" s="66">
        <v>0</v>
      </c>
      <c r="Z988" s="1"/>
      <c r="AA988" s="1"/>
      <c r="AB988" s="1"/>
      <c r="AC988" s="1"/>
      <c r="AD988" s="1"/>
    </row>
    <row r="989" spans="1:30" ht="38.25">
      <c r="A989" s="65" t="s">
        <v>1654</v>
      </c>
      <c r="B989" s="32" t="s">
        <v>1655</v>
      </c>
      <c r="C989" s="18">
        <v>948</v>
      </c>
      <c r="D989" s="18">
        <v>948</v>
      </c>
      <c r="E989" s="18">
        <v>0</v>
      </c>
      <c r="F989" s="18">
        <v>0</v>
      </c>
      <c r="G989" s="66">
        <v>0</v>
      </c>
      <c r="Z989" s="1"/>
      <c r="AA989" s="1"/>
      <c r="AB989" s="1"/>
      <c r="AC989" s="1"/>
      <c r="AD989" s="1"/>
    </row>
    <row r="990" spans="1:30" ht="89.25">
      <c r="A990" s="65" t="s">
        <v>426</v>
      </c>
      <c r="B990" s="32" t="s">
        <v>427</v>
      </c>
      <c r="C990" s="18">
        <v>948</v>
      </c>
      <c r="D990" s="18">
        <v>948</v>
      </c>
      <c r="E990" s="18">
        <v>0</v>
      </c>
      <c r="F990" s="18">
        <v>0</v>
      </c>
      <c r="G990" s="66">
        <v>0</v>
      </c>
      <c r="Z990" s="1"/>
      <c r="AA990" s="1"/>
      <c r="AB990" s="1"/>
      <c r="AC990" s="1"/>
      <c r="AD990" s="1"/>
    </row>
    <row r="991" spans="1:30" ht="12.75">
      <c r="A991" s="65" t="s">
        <v>428</v>
      </c>
      <c r="B991" s="32" t="s">
        <v>429</v>
      </c>
      <c r="C991" s="18">
        <v>349</v>
      </c>
      <c r="D991" s="18">
        <v>349</v>
      </c>
      <c r="E991" s="18">
        <v>0</v>
      </c>
      <c r="F991" s="18">
        <v>23</v>
      </c>
      <c r="G991" s="66">
        <v>0</v>
      </c>
      <c r="Z991" s="1"/>
      <c r="AA991" s="1"/>
      <c r="AB991" s="1"/>
      <c r="AC991" s="1"/>
      <c r="AD991" s="1"/>
    </row>
    <row r="992" spans="1:30" ht="12.75">
      <c r="A992" s="65" t="s">
        <v>430</v>
      </c>
      <c r="B992" s="32" t="s">
        <v>431</v>
      </c>
      <c r="C992" s="18">
        <v>349</v>
      </c>
      <c r="D992" s="18">
        <v>349</v>
      </c>
      <c r="E992" s="18">
        <v>0</v>
      </c>
      <c r="F992" s="18">
        <v>23</v>
      </c>
      <c r="G992" s="66">
        <v>0</v>
      </c>
      <c r="Z992" s="1"/>
      <c r="AA992" s="1"/>
      <c r="AB992" s="1"/>
      <c r="AC992" s="1"/>
      <c r="AD992" s="1"/>
    </row>
    <row r="993" spans="1:30" ht="12.75">
      <c r="A993" s="65" t="s">
        <v>432</v>
      </c>
      <c r="B993" s="32" t="s">
        <v>431</v>
      </c>
      <c r="C993" s="18">
        <v>349</v>
      </c>
      <c r="D993" s="18">
        <v>349</v>
      </c>
      <c r="E993" s="18">
        <v>0</v>
      </c>
      <c r="F993" s="18">
        <v>23</v>
      </c>
      <c r="G993" s="66">
        <v>0</v>
      </c>
      <c r="Z993" s="1"/>
      <c r="AA993" s="1"/>
      <c r="AB993" s="1"/>
      <c r="AC993" s="1"/>
      <c r="AD993" s="1"/>
    </row>
    <row r="994" spans="1:30" ht="12.75">
      <c r="A994" s="65" t="s">
        <v>1589</v>
      </c>
      <c r="B994" s="32" t="s">
        <v>1590</v>
      </c>
      <c r="C994" s="18">
        <v>349</v>
      </c>
      <c r="D994" s="18">
        <v>349</v>
      </c>
      <c r="E994" s="18">
        <v>0</v>
      </c>
      <c r="F994" s="18">
        <v>23</v>
      </c>
      <c r="G994" s="66">
        <v>0</v>
      </c>
      <c r="Z994" s="1"/>
      <c r="AA994" s="1"/>
      <c r="AB994" s="1"/>
      <c r="AC994" s="1"/>
      <c r="AD994" s="1"/>
    </row>
    <row r="995" spans="1:30" ht="12.75">
      <c r="A995" s="65" t="s">
        <v>1595</v>
      </c>
      <c r="B995" s="32" t="s">
        <v>1596</v>
      </c>
      <c r="C995" s="18">
        <v>349</v>
      </c>
      <c r="D995" s="18">
        <v>349</v>
      </c>
      <c r="E995" s="18">
        <v>0</v>
      </c>
      <c r="F995" s="18">
        <v>23</v>
      </c>
      <c r="G995" s="66">
        <v>0</v>
      </c>
      <c r="Z995" s="1"/>
      <c r="AA995" s="1"/>
      <c r="AB995" s="1"/>
      <c r="AC995" s="1"/>
      <c r="AD995" s="1"/>
    </row>
    <row r="996" spans="1:30" ht="12.75">
      <c r="A996" s="65" t="s">
        <v>1597</v>
      </c>
      <c r="B996" s="32" t="s">
        <v>1598</v>
      </c>
      <c r="C996" s="18">
        <v>349</v>
      </c>
      <c r="D996" s="18">
        <v>349</v>
      </c>
      <c r="E996" s="18">
        <v>0</v>
      </c>
      <c r="F996" s="18">
        <v>23</v>
      </c>
      <c r="G996" s="66">
        <v>0</v>
      </c>
      <c r="Z996" s="1"/>
      <c r="AA996" s="1"/>
      <c r="AB996" s="1"/>
      <c r="AC996" s="1"/>
      <c r="AD996" s="1"/>
    </row>
    <row r="997" spans="1:31" ht="25.5">
      <c r="A997" s="30" t="s">
        <v>690</v>
      </c>
      <c r="B997" s="32" t="s">
        <v>691</v>
      </c>
      <c r="C997" s="18">
        <v>42823</v>
      </c>
      <c r="D997" s="18">
        <v>42823</v>
      </c>
      <c r="E997" s="18">
        <v>0</v>
      </c>
      <c r="F997" s="18">
        <v>48124</v>
      </c>
      <c r="G997" s="19">
        <v>0</v>
      </c>
      <c r="X997">
        <v>857</v>
      </c>
      <c r="Z997" s="1" t="s">
        <v>690</v>
      </c>
      <c r="AA997" s="1" t="s">
        <v>2238</v>
      </c>
      <c r="AB997" s="1" t="s">
        <v>688</v>
      </c>
      <c r="AC997" s="1" t="s">
        <v>1996</v>
      </c>
      <c r="AD997" s="1" t="s">
        <v>1997</v>
      </c>
      <c r="AE997">
        <f>AE1022+AE1073</f>
        <v>0</v>
      </c>
    </row>
    <row r="998" spans="1:30" ht="12.75">
      <c r="A998" s="65" t="s">
        <v>219</v>
      </c>
      <c r="B998" s="33" t="s">
        <v>220</v>
      </c>
      <c r="C998" s="18">
        <v>42823</v>
      </c>
      <c r="D998" s="18">
        <v>42823</v>
      </c>
      <c r="E998" s="18">
        <v>0</v>
      </c>
      <c r="F998" s="18">
        <v>48124</v>
      </c>
      <c r="G998" s="19">
        <v>0</v>
      </c>
      <c r="Z998" s="1"/>
      <c r="AA998" s="1"/>
      <c r="AB998" s="1"/>
      <c r="AC998" s="1"/>
      <c r="AD998" s="1"/>
    </row>
    <row r="999" spans="1:30" ht="12.75">
      <c r="A999" s="65" t="s">
        <v>221</v>
      </c>
      <c r="B999" s="33" t="s">
        <v>222</v>
      </c>
      <c r="C999" s="18">
        <v>42823</v>
      </c>
      <c r="D999" s="18">
        <v>42823</v>
      </c>
      <c r="E999" s="18">
        <v>0</v>
      </c>
      <c r="F999" s="18">
        <v>48124</v>
      </c>
      <c r="G999" s="19">
        <v>0</v>
      </c>
      <c r="Z999" s="1"/>
      <c r="AA999" s="1"/>
      <c r="AB999" s="1"/>
      <c r="AC999" s="1"/>
      <c r="AD999" s="1"/>
    </row>
    <row r="1000" spans="1:30" ht="12.75">
      <c r="A1000" s="65" t="s">
        <v>223</v>
      </c>
      <c r="B1000" s="33" t="s">
        <v>224</v>
      </c>
      <c r="C1000" s="18">
        <v>30158</v>
      </c>
      <c r="D1000" s="18">
        <v>30158</v>
      </c>
      <c r="E1000" s="18">
        <v>0</v>
      </c>
      <c r="F1000" s="18">
        <v>30158</v>
      </c>
      <c r="G1000" s="19">
        <v>0</v>
      </c>
      <c r="Z1000" s="1"/>
      <c r="AA1000" s="1"/>
      <c r="AB1000" s="1"/>
      <c r="AC1000" s="1"/>
      <c r="AD1000" s="1"/>
    </row>
    <row r="1001" spans="1:30" ht="12.75">
      <c r="A1001" s="65" t="s">
        <v>225</v>
      </c>
      <c r="B1001" s="33" t="s">
        <v>226</v>
      </c>
      <c r="C1001" s="18">
        <v>24464</v>
      </c>
      <c r="D1001" s="18">
        <v>24464</v>
      </c>
      <c r="E1001" s="18">
        <v>0</v>
      </c>
      <c r="F1001" s="18">
        <v>24464</v>
      </c>
      <c r="G1001" s="19">
        <v>0</v>
      </c>
      <c r="Z1001" s="1"/>
      <c r="AA1001" s="1"/>
      <c r="AB1001" s="1"/>
      <c r="AC1001" s="1"/>
      <c r="AD1001" s="1"/>
    </row>
    <row r="1002" spans="1:30" ht="12.75">
      <c r="A1002" s="65" t="s">
        <v>227</v>
      </c>
      <c r="B1002" s="33" t="s">
        <v>228</v>
      </c>
      <c r="C1002" s="18">
        <v>24464</v>
      </c>
      <c r="D1002" s="18">
        <v>24464</v>
      </c>
      <c r="E1002" s="18">
        <v>0</v>
      </c>
      <c r="F1002" s="18">
        <v>24464</v>
      </c>
      <c r="G1002" s="19">
        <v>0</v>
      </c>
      <c r="Z1002" s="1"/>
      <c r="AA1002" s="1"/>
      <c r="AB1002" s="1"/>
      <c r="AC1002" s="1"/>
      <c r="AD1002" s="1"/>
    </row>
    <row r="1003" spans="1:30" ht="12.75">
      <c r="A1003" s="65" t="s">
        <v>229</v>
      </c>
      <c r="B1003" s="33" t="s">
        <v>230</v>
      </c>
      <c r="C1003" s="18">
        <v>24464</v>
      </c>
      <c r="D1003" s="18">
        <v>24464</v>
      </c>
      <c r="E1003" s="18">
        <v>0</v>
      </c>
      <c r="F1003" s="18">
        <v>24464</v>
      </c>
      <c r="G1003" s="19">
        <v>0</v>
      </c>
      <c r="Z1003" s="1"/>
      <c r="AA1003" s="1"/>
      <c r="AB1003" s="1"/>
      <c r="AC1003" s="1"/>
      <c r="AD1003" s="1"/>
    </row>
    <row r="1004" spans="1:30" ht="38.25">
      <c r="A1004" s="65" t="s">
        <v>237</v>
      </c>
      <c r="B1004" s="33" t="s">
        <v>238</v>
      </c>
      <c r="C1004" s="18">
        <v>5694</v>
      </c>
      <c r="D1004" s="18">
        <v>5694</v>
      </c>
      <c r="E1004" s="18">
        <v>0</v>
      </c>
      <c r="F1004" s="18">
        <v>5694</v>
      </c>
      <c r="G1004" s="19">
        <v>0</v>
      </c>
      <c r="Z1004" s="1"/>
      <c r="AA1004" s="1"/>
      <c r="AB1004" s="1"/>
      <c r="AC1004" s="1"/>
      <c r="AD1004" s="1"/>
    </row>
    <row r="1005" spans="1:30" ht="25.5">
      <c r="A1005" s="65" t="s">
        <v>239</v>
      </c>
      <c r="B1005" s="33" t="s">
        <v>240</v>
      </c>
      <c r="C1005" s="18">
        <v>5694</v>
      </c>
      <c r="D1005" s="18">
        <v>5694</v>
      </c>
      <c r="E1005" s="18">
        <v>0</v>
      </c>
      <c r="F1005" s="18">
        <v>5694</v>
      </c>
      <c r="G1005" s="19">
        <v>0</v>
      </c>
      <c r="Z1005" s="1"/>
      <c r="AA1005" s="1"/>
      <c r="AB1005" s="1"/>
      <c r="AC1005" s="1"/>
      <c r="AD1005" s="1"/>
    </row>
    <row r="1006" spans="1:30" ht="12.75">
      <c r="A1006" s="65" t="s">
        <v>1247</v>
      </c>
      <c r="B1006" s="33" t="s">
        <v>1248</v>
      </c>
      <c r="C1006" s="18">
        <v>12665</v>
      </c>
      <c r="D1006" s="18">
        <v>12665</v>
      </c>
      <c r="E1006" s="18">
        <v>0</v>
      </c>
      <c r="F1006" s="18">
        <v>17966</v>
      </c>
      <c r="G1006" s="19">
        <v>0</v>
      </c>
      <c r="Z1006" s="1"/>
      <c r="AA1006" s="1"/>
      <c r="AB1006" s="1"/>
      <c r="AC1006" s="1"/>
      <c r="AD1006" s="1"/>
    </row>
    <row r="1007" spans="1:30" ht="12.75">
      <c r="A1007" s="65" t="s">
        <v>1249</v>
      </c>
      <c r="B1007" s="33" t="s">
        <v>1250</v>
      </c>
      <c r="C1007" s="18">
        <v>364</v>
      </c>
      <c r="D1007" s="18">
        <v>364</v>
      </c>
      <c r="E1007" s="18">
        <v>0</v>
      </c>
      <c r="F1007" s="18">
        <v>364</v>
      </c>
      <c r="G1007" s="19">
        <v>0</v>
      </c>
      <c r="Z1007" s="1"/>
      <c r="AA1007" s="1"/>
      <c r="AB1007" s="1"/>
      <c r="AC1007" s="1"/>
      <c r="AD1007" s="1"/>
    </row>
    <row r="1008" spans="1:30" ht="25.5">
      <c r="A1008" s="65" t="s">
        <v>1251</v>
      </c>
      <c r="B1008" s="33" t="s">
        <v>1252</v>
      </c>
      <c r="C1008" s="18">
        <v>364</v>
      </c>
      <c r="D1008" s="18">
        <v>364</v>
      </c>
      <c r="E1008" s="18">
        <v>0</v>
      </c>
      <c r="F1008" s="18">
        <v>364</v>
      </c>
      <c r="G1008" s="19">
        <v>0</v>
      </c>
      <c r="Z1008" s="1"/>
      <c r="AA1008" s="1"/>
      <c r="AB1008" s="1"/>
      <c r="AC1008" s="1"/>
      <c r="AD1008" s="1"/>
    </row>
    <row r="1009" spans="1:30" ht="12.75">
      <c r="A1009" s="65" t="s">
        <v>1253</v>
      </c>
      <c r="B1009" s="33" t="s">
        <v>1254</v>
      </c>
      <c r="C1009" s="18">
        <v>264</v>
      </c>
      <c r="D1009" s="18">
        <v>264</v>
      </c>
      <c r="E1009" s="18">
        <v>0</v>
      </c>
      <c r="F1009" s="18">
        <v>264</v>
      </c>
      <c r="G1009" s="19">
        <v>0</v>
      </c>
      <c r="Z1009" s="1"/>
      <c r="AA1009" s="1"/>
      <c r="AB1009" s="1"/>
      <c r="AC1009" s="1"/>
      <c r="AD1009" s="1"/>
    </row>
    <row r="1010" spans="1:30" ht="25.5">
      <c r="A1010" s="65" t="s">
        <v>1255</v>
      </c>
      <c r="B1010" s="33" t="s">
        <v>1256</v>
      </c>
      <c r="C1010" s="18">
        <v>100</v>
      </c>
      <c r="D1010" s="18">
        <v>100</v>
      </c>
      <c r="E1010" s="18">
        <v>0</v>
      </c>
      <c r="F1010" s="18">
        <v>100</v>
      </c>
      <c r="G1010" s="19">
        <v>0</v>
      </c>
      <c r="Z1010" s="1"/>
      <c r="AA1010" s="1"/>
      <c r="AB1010" s="1"/>
      <c r="AC1010" s="1"/>
      <c r="AD1010" s="1"/>
    </row>
    <row r="1011" spans="1:30" ht="12.75">
      <c r="A1011" s="65" t="s">
        <v>1262</v>
      </c>
      <c r="B1011" s="33" t="s">
        <v>1263</v>
      </c>
      <c r="C1011" s="18">
        <v>10656</v>
      </c>
      <c r="D1011" s="18">
        <v>10656</v>
      </c>
      <c r="E1011" s="18">
        <v>0</v>
      </c>
      <c r="F1011" s="18">
        <v>15957</v>
      </c>
      <c r="G1011" s="19">
        <v>0</v>
      </c>
      <c r="Z1011" s="1"/>
      <c r="AA1011" s="1"/>
      <c r="AB1011" s="1"/>
      <c r="AC1011" s="1"/>
      <c r="AD1011" s="1"/>
    </row>
    <row r="1012" spans="1:30" ht="12.75">
      <c r="A1012" s="65" t="s">
        <v>1264</v>
      </c>
      <c r="B1012" s="33" t="s">
        <v>1265</v>
      </c>
      <c r="C1012" s="18">
        <v>98</v>
      </c>
      <c r="D1012" s="18">
        <v>98</v>
      </c>
      <c r="E1012" s="18">
        <v>0</v>
      </c>
      <c r="F1012" s="18">
        <v>138</v>
      </c>
      <c r="G1012" s="19">
        <v>0</v>
      </c>
      <c r="Z1012" s="1"/>
      <c r="AA1012" s="1"/>
      <c r="AB1012" s="1"/>
      <c r="AC1012" s="1"/>
      <c r="AD1012" s="1"/>
    </row>
    <row r="1013" spans="1:30" ht="12.75">
      <c r="A1013" s="65" t="s">
        <v>1266</v>
      </c>
      <c r="B1013" s="33" t="s">
        <v>1267</v>
      </c>
      <c r="C1013" s="18">
        <v>98</v>
      </c>
      <c r="D1013" s="18">
        <v>98</v>
      </c>
      <c r="E1013" s="18">
        <v>0</v>
      </c>
      <c r="F1013" s="18">
        <v>138</v>
      </c>
      <c r="G1013" s="19">
        <v>0</v>
      </c>
      <c r="Z1013" s="1"/>
      <c r="AA1013" s="1"/>
      <c r="AB1013" s="1"/>
      <c r="AC1013" s="1"/>
      <c r="AD1013" s="1"/>
    </row>
    <row r="1014" spans="1:30" ht="38.25">
      <c r="A1014" s="65" t="s">
        <v>1278</v>
      </c>
      <c r="B1014" s="33" t="s">
        <v>1279</v>
      </c>
      <c r="C1014" s="18">
        <v>10558</v>
      </c>
      <c r="D1014" s="18">
        <v>10558</v>
      </c>
      <c r="E1014" s="18">
        <v>0</v>
      </c>
      <c r="F1014" s="18">
        <v>15819</v>
      </c>
      <c r="G1014" s="19">
        <v>0</v>
      </c>
      <c r="Z1014" s="1"/>
      <c r="AA1014" s="1"/>
      <c r="AB1014" s="1"/>
      <c r="AC1014" s="1"/>
      <c r="AD1014" s="1"/>
    </row>
    <row r="1015" spans="1:30" ht="25.5">
      <c r="A1015" s="65" t="s">
        <v>1280</v>
      </c>
      <c r="B1015" s="33" t="s">
        <v>1281</v>
      </c>
      <c r="C1015" s="18">
        <v>62</v>
      </c>
      <c r="D1015" s="18">
        <v>62</v>
      </c>
      <c r="E1015" s="18">
        <v>0</v>
      </c>
      <c r="F1015" s="18">
        <v>0</v>
      </c>
      <c r="G1015" s="19">
        <v>0</v>
      </c>
      <c r="Z1015" s="1"/>
      <c r="AA1015" s="1"/>
      <c r="AB1015" s="1"/>
      <c r="AC1015" s="1"/>
      <c r="AD1015" s="1"/>
    </row>
    <row r="1016" spans="1:30" ht="38.25">
      <c r="A1016" s="65" t="s">
        <v>1286</v>
      </c>
      <c r="B1016" s="33" t="s">
        <v>1287</v>
      </c>
      <c r="C1016" s="18">
        <v>10496</v>
      </c>
      <c r="D1016" s="18">
        <v>10496</v>
      </c>
      <c r="E1016" s="18">
        <v>0</v>
      </c>
      <c r="F1016" s="18">
        <v>15819</v>
      </c>
      <c r="G1016" s="19">
        <v>0</v>
      </c>
      <c r="Z1016" s="1"/>
      <c r="AA1016" s="1"/>
      <c r="AB1016" s="1"/>
      <c r="AC1016" s="1"/>
      <c r="AD1016" s="1"/>
    </row>
    <row r="1017" spans="1:30" ht="38.25">
      <c r="A1017" s="65" t="s">
        <v>439</v>
      </c>
      <c r="B1017" s="33" t="s">
        <v>440</v>
      </c>
      <c r="C1017" s="18">
        <v>1645</v>
      </c>
      <c r="D1017" s="18">
        <v>1645</v>
      </c>
      <c r="E1017" s="18">
        <v>0</v>
      </c>
      <c r="F1017" s="18">
        <v>1645</v>
      </c>
      <c r="G1017" s="19">
        <v>0</v>
      </c>
      <c r="Z1017" s="1"/>
      <c r="AA1017" s="1"/>
      <c r="AB1017" s="1"/>
      <c r="AC1017" s="1"/>
      <c r="AD1017" s="1"/>
    </row>
    <row r="1018" spans="1:30" ht="12.75">
      <c r="A1018" s="65" t="s">
        <v>441</v>
      </c>
      <c r="B1018" s="33" t="s">
        <v>442</v>
      </c>
      <c r="C1018" s="18">
        <v>171</v>
      </c>
      <c r="D1018" s="18">
        <v>171</v>
      </c>
      <c r="E1018" s="18">
        <v>0</v>
      </c>
      <c r="F1018" s="18">
        <v>171</v>
      </c>
      <c r="G1018" s="19">
        <v>0</v>
      </c>
      <c r="Z1018" s="1"/>
      <c r="AA1018" s="1"/>
      <c r="AB1018" s="1"/>
      <c r="AC1018" s="1"/>
      <c r="AD1018" s="1"/>
    </row>
    <row r="1019" spans="1:30" ht="12.75">
      <c r="A1019" s="65" t="s">
        <v>443</v>
      </c>
      <c r="B1019" s="33" t="s">
        <v>444</v>
      </c>
      <c r="C1019" s="18">
        <v>171</v>
      </c>
      <c r="D1019" s="18">
        <v>171</v>
      </c>
      <c r="E1019" s="18">
        <v>0</v>
      </c>
      <c r="F1019" s="18">
        <v>171</v>
      </c>
      <c r="G1019" s="19">
        <v>0</v>
      </c>
      <c r="Z1019" s="1"/>
      <c r="AA1019" s="1"/>
      <c r="AB1019" s="1"/>
      <c r="AC1019" s="1"/>
      <c r="AD1019" s="1"/>
    </row>
    <row r="1020" spans="1:30" ht="12.75">
      <c r="A1020" s="65" t="s">
        <v>447</v>
      </c>
      <c r="B1020" s="33" t="s">
        <v>448</v>
      </c>
      <c r="C1020" s="18">
        <v>1474</v>
      </c>
      <c r="D1020" s="18">
        <v>1474</v>
      </c>
      <c r="E1020" s="18">
        <v>0</v>
      </c>
      <c r="F1020" s="18">
        <v>1474</v>
      </c>
      <c r="G1020" s="19">
        <v>0</v>
      </c>
      <c r="Z1020" s="1"/>
      <c r="AA1020" s="1"/>
      <c r="AB1020" s="1"/>
      <c r="AC1020" s="1"/>
      <c r="AD1020" s="1"/>
    </row>
    <row r="1021" spans="1:30" ht="12.75">
      <c r="A1021" s="65" t="s">
        <v>451</v>
      </c>
      <c r="B1021" s="33" t="s">
        <v>452</v>
      </c>
      <c r="C1021" s="18">
        <v>1474</v>
      </c>
      <c r="D1021" s="18">
        <v>1474</v>
      </c>
      <c r="E1021" s="18">
        <v>0</v>
      </c>
      <c r="F1021" s="18">
        <v>1474</v>
      </c>
      <c r="G1021" s="19">
        <v>0</v>
      </c>
      <c r="Z1021" s="1"/>
      <c r="AA1021" s="1"/>
      <c r="AB1021" s="1"/>
      <c r="AC1021" s="1"/>
      <c r="AD1021" s="1"/>
    </row>
    <row r="1022" spans="1:31" ht="12.75">
      <c r="A1022" s="30" t="s">
        <v>692</v>
      </c>
      <c r="B1022" s="33" t="s">
        <v>693</v>
      </c>
      <c r="C1022" s="18">
        <v>42823</v>
      </c>
      <c r="D1022" s="18">
        <v>42823</v>
      </c>
      <c r="E1022" s="18">
        <v>0</v>
      </c>
      <c r="F1022" s="18">
        <v>48124</v>
      </c>
      <c r="G1022" s="19">
        <v>0</v>
      </c>
      <c r="X1022">
        <v>858</v>
      </c>
      <c r="Z1022" s="1" t="s">
        <v>692</v>
      </c>
      <c r="AA1022" s="1" t="s">
        <v>2238</v>
      </c>
      <c r="AB1022" s="1" t="s">
        <v>690</v>
      </c>
      <c r="AC1022" s="1" t="s">
        <v>1996</v>
      </c>
      <c r="AD1022" s="1" t="s">
        <v>1997</v>
      </c>
      <c r="AE1022">
        <f>AE1047+AE1072</f>
        <v>0</v>
      </c>
    </row>
    <row r="1023" spans="1:30" ht="12.75">
      <c r="A1023" s="65" t="s">
        <v>219</v>
      </c>
      <c r="B1023" s="34" t="s">
        <v>220</v>
      </c>
      <c r="C1023" s="18">
        <v>42823</v>
      </c>
      <c r="D1023" s="18">
        <v>42823</v>
      </c>
      <c r="E1023" s="18">
        <v>0</v>
      </c>
      <c r="F1023" s="18">
        <v>48124</v>
      </c>
      <c r="G1023" s="19">
        <v>0</v>
      </c>
      <c r="Z1023" s="1"/>
      <c r="AA1023" s="1"/>
      <c r="AB1023" s="1"/>
      <c r="AC1023" s="1"/>
      <c r="AD1023" s="1"/>
    </row>
    <row r="1024" spans="1:30" ht="12.75">
      <c r="A1024" s="65" t="s">
        <v>221</v>
      </c>
      <c r="B1024" s="34" t="s">
        <v>222</v>
      </c>
      <c r="C1024" s="18">
        <v>42823</v>
      </c>
      <c r="D1024" s="18">
        <v>42823</v>
      </c>
      <c r="E1024" s="18">
        <v>0</v>
      </c>
      <c r="F1024" s="18">
        <v>48124</v>
      </c>
      <c r="G1024" s="19">
        <v>0</v>
      </c>
      <c r="Z1024" s="1"/>
      <c r="AA1024" s="1"/>
      <c r="AB1024" s="1"/>
      <c r="AC1024" s="1"/>
      <c r="AD1024" s="1"/>
    </row>
    <row r="1025" spans="1:30" ht="12.75">
      <c r="A1025" s="65" t="s">
        <v>223</v>
      </c>
      <c r="B1025" s="34" t="s">
        <v>224</v>
      </c>
      <c r="C1025" s="18">
        <v>30158</v>
      </c>
      <c r="D1025" s="18">
        <v>30158</v>
      </c>
      <c r="E1025" s="18">
        <v>0</v>
      </c>
      <c r="F1025" s="18">
        <v>30158</v>
      </c>
      <c r="G1025" s="19">
        <v>0</v>
      </c>
      <c r="Z1025" s="1"/>
      <c r="AA1025" s="1"/>
      <c r="AB1025" s="1"/>
      <c r="AC1025" s="1"/>
      <c r="AD1025" s="1"/>
    </row>
    <row r="1026" spans="1:30" ht="12.75">
      <c r="A1026" s="65" t="s">
        <v>225</v>
      </c>
      <c r="B1026" s="34" t="s">
        <v>226</v>
      </c>
      <c r="C1026" s="18">
        <v>24464</v>
      </c>
      <c r="D1026" s="18">
        <v>24464</v>
      </c>
      <c r="E1026" s="18">
        <v>0</v>
      </c>
      <c r="F1026" s="18">
        <v>24464</v>
      </c>
      <c r="G1026" s="19">
        <v>0</v>
      </c>
      <c r="Z1026" s="1"/>
      <c r="AA1026" s="1"/>
      <c r="AB1026" s="1"/>
      <c r="AC1026" s="1"/>
      <c r="AD1026" s="1"/>
    </row>
    <row r="1027" spans="1:30" ht="12.75">
      <c r="A1027" s="65" t="s">
        <v>227</v>
      </c>
      <c r="B1027" s="34" t="s">
        <v>228</v>
      </c>
      <c r="C1027" s="18">
        <v>24464</v>
      </c>
      <c r="D1027" s="18">
        <v>24464</v>
      </c>
      <c r="E1027" s="18">
        <v>0</v>
      </c>
      <c r="F1027" s="18">
        <v>24464</v>
      </c>
      <c r="G1027" s="19">
        <v>0</v>
      </c>
      <c r="Z1027" s="1"/>
      <c r="AA1027" s="1"/>
      <c r="AB1027" s="1"/>
      <c r="AC1027" s="1"/>
      <c r="AD1027" s="1"/>
    </row>
    <row r="1028" spans="1:30" ht="12.75">
      <c r="A1028" s="65" t="s">
        <v>229</v>
      </c>
      <c r="B1028" s="34" t="s">
        <v>230</v>
      </c>
      <c r="C1028" s="18">
        <v>24464</v>
      </c>
      <c r="D1028" s="18">
        <v>24464</v>
      </c>
      <c r="E1028" s="18">
        <v>0</v>
      </c>
      <c r="F1028" s="18">
        <v>24464</v>
      </c>
      <c r="G1028" s="19">
        <v>0</v>
      </c>
      <c r="Z1028" s="1"/>
      <c r="AA1028" s="1"/>
      <c r="AB1028" s="1"/>
      <c r="AC1028" s="1"/>
      <c r="AD1028" s="1"/>
    </row>
    <row r="1029" spans="1:30" ht="38.25">
      <c r="A1029" s="65" t="s">
        <v>237</v>
      </c>
      <c r="B1029" s="34" t="s">
        <v>238</v>
      </c>
      <c r="C1029" s="18">
        <v>5694</v>
      </c>
      <c r="D1029" s="18">
        <v>5694</v>
      </c>
      <c r="E1029" s="18">
        <v>0</v>
      </c>
      <c r="F1029" s="18">
        <v>5694</v>
      </c>
      <c r="G1029" s="19">
        <v>0</v>
      </c>
      <c r="Z1029" s="1"/>
      <c r="AA1029" s="1"/>
      <c r="AB1029" s="1"/>
      <c r="AC1029" s="1"/>
      <c r="AD1029" s="1"/>
    </row>
    <row r="1030" spans="1:30" ht="25.5">
      <c r="A1030" s="65" t="s">
        <v>239</v>
      </c>
      <c r="B1030" s="34" t="s">
        <v>240</v>
      </c>
      <c r="C1030" s="18">
        <v>5694</v>
      </c>
      <c r="D1030" s="18">
        <v>5694</v>
      </c>
      <c r="E1030" s="18">
        <v>0</v>
      </c>
      <c r="F1030" s="18">
        <v>5694</v>
      </c>
      <c r="G1030" s="19">
        <v>0</v>
      </c>
      <c r="Z1030" s="1"/>
      <c r="AA1030" s="1"/>
      <c r="AB1030" s="1"/>
      <c r="AC1030" s="1"/>
      <c r="AD1030" s="1"/>
    </row>
    <row r="1031" spans="1:30" ht="12.75">
      <c r="A1031" s="65" t="s">
        <v>1247</v>
      </c>
      <c r="B1031" s="34" t="s">
        <v>1248</v>
      </c>
      <c r="C1031" s="18">
        <v>12665</v>
      </c>
      <c r="D1031" s="18">
        <v>12665</v>
      </c>
      <c r="E1031" s="18">
        <v>0</v>
      </c>
      <c r="F1031" s="18">
        <v>17966</v>
      </c>
      <c r="G1031" s="19">
        <v>0</v>
      </c>
      <c r="Z1031" s="1"/>
      <c r="AA1031" s="1"/>
      <c r="AB1031" s="1"/>
      <c r="AC1031" s="1"/>
      <c r="AD1031" s="1"/>
    </row>
    <row r="1032" spans="1:30" ht="12.75">
      <c r="A1032" s="65" t="s">
        <v>1249</v>
      </c>
      <c r="B1032" s="34" t="s">
        <v>1250</v>
      </c>
      <c r="C1032" s="18">
        <v>364</v>
      </c>
      <c r="D1032" s="18">
        <v>364</v>
      </c>
      <c r="E1032" s="18">
        <v>0</v>
      </c>
      <c r="F1032" s="18">
        <v>364</v>
      </c>
      <c r="G1032" s="19">
        <v>0</v>
      </c>
      <c r="Z1032" s="1"/>
      <c r="AA1032" s="1"/>
      <c r="AB1032" s="1"/>
      <c r="AC1032" s="1"/>
      <c r="AD1032" s="1"/>
    </row>
    <row r="1033" spans="1:30" ht="25.5">
      <c r="A1033" s="65" t="s">
        <v>1251</v>
      </c>
      <c r="B1033" s="34" t="s">
        <v>1252</v>
      </c>
      <c r="C1033" s="18">
        <v>364</v>
      </c>
      <c r="D1033" s="18">
        <v>364</v>
      </c>
      <c r="E1033" s="18">
        <v>0</v>
      </c>
      <c r="F1033" s="18">
        <v>364</v>
      </c>
      <c r="G1033" s="19">
        <v>0</v>
      </c>
      <c r="Z1033" s="1"/>
      <c r="AA1033" s="1"/>
      <c r="AB1033" s="1"/>
      <c r="AC1033" s="1"/>
      <c r="AD1033" s="1"/>
    </row>
    <row r="1034" spans="1:30" ht="12.75">
      <c r="A1034" s="65" t="s">
        <v>1253</v>
      </c>
      <c r="B1034" s="34" t="s">
        <v>1254</v>
      </c>
      <c r="C1034" s="18">
        <v>264</v>
      </c>
      <c r="D1034" s="18">
        <v>264</v>
      </c>
      <c r="E1034" s="18">
        <v>0</v>
      </c>
      <c r="F1034" s="18">
        <v>264</v>
      </c>
      <c r="G1034" s="19">
        <v>0</v>
      </c>
      <c r="Z1034" s="1"/>
      <c r="AA1034" s="1"/>
      <c r="AB1034" s="1"/>
      <c r="AC1034" s="1"/>
      <c r="AD1034" s="1"/>
    </row>
    <row r="1035" spans="1:30" ht="25.5">
      <c r="A1035" s="65" t="s">
        <v>1255</v>
      </c>
      <c r="B1035" s="34" t="s">
        <v>1256</v>
      </c>
      <c r="C1035" s="18">
        <v>100</v>
      </c>
      <c r="D1035" s="18">
        <v>100</v>
      </c>
      <c r="E1035" s="18">
        <v>0</v>
      </c>
      <c r="F1035" s="18">
        <v>100</v>
      </c>
      <c r="G1035" s="19">
        <v>0</v>
      </c>
      <c r="Z1035" s="1"/>
      <c r="AA1035" s="1"/>
      <c r="AB1035" s="1"/>
      <c r="AC1035" s="1"/>
      <c r="AD1035" s="1"/>
    </row>
    <row r="1036" spans="1:30" ht="12.75">
      <c r="A1036" s="65" t="s">
        <v>1262</v>
      </c>
      <c r="B1036" s="34" t="s">
        <v>1263</v>
      </c>
      <c r="C1036" s="18">
        <v>10656</v>
      </c>
      <c r="D1036" s="18">
        <v>10656</v>
      </c>
      <c r="E1036" s="18">
        <v>0</v>
      </c>
      <c r="F1036" s="18">
        <v>15957</v>
      </c>
      <c r="G1036" s="19">
        <v>0</v>
      </c>
      <c r="Z1036" s="1"/>
      <c r="AA1036" s="1"/>
      <c r="AB1036" s="1"/>
      <c r="AC1036" s="1"/>
      <c r="AD1036" s="1"/>
    </row>
    <row r="1037" spans="1:30" ht="12.75">
      <c r="A1037" s="65" t="s">
        <v>1264</v>
      </c>
      <c r="B1037" s="34" t="s">
        <v>1265</v>
      </c>
      <c r="C1037" s="18">
        <v>98</v>
      </c>
      <c r="D1037" s="18">
        <v>98</v>
      </c>
      <c r="E1037" s="18">
        <v>0</v>
      </c>
      <c r="F1037" s="18">
        <v>138</v>
      </c>
      <c r="G1037" s="19">
        <v>0</v>
      </c>
      <c r="Z1037" s="1"/>
      <c r="AA1037" s="1"/>
      <c r="AB1037" s="1"/>
      <c r="AC1037" s="1"/>
      <c r="AD1037" s="1"/>
    </row>
    <row r="1038" spans="1:30" ht="12.75">
      <c r="A1038" s="65" t="s">
        <v>1266</v>
      </c>
      <c r="B1038" s="34" t="s">
        <v>1267</v>
      </c>
      <c r="C1038" s="18">
        <v>98</v>
      </c>
      <c r="D1038" s="18">
        <v>98</v>
      </c>
      <c r="E1038" s="18">
        <v>0</v>
      </c>
      <c r="F1038" s="18">
        <v>138</v>
      </c>
      <c r="G1038" s="19">
        <v>0</v>
      </c>
      <c r="Z1038" s="1"/>
      <c r="AA1038" s="1"/>
      <c r="AB1038" s="1"/>
      <c r="AC1038" s="1"/>
      <c r="AD1038" s="1"/>
    </row>
    <row r="1039" spans="1:30" ht="38.25">
      <c r="A1039" s="65" t="s">
        <v>1278</v>
      </c>
      <c r="B1039" s="34" t="s">
        <v>1279</v>
      </c>
      <c r="C1039" s="18">
        <v>10558</v>
      </c>
      <c r="D1039" s="18">
        <v>10558</v>
      </c>
      <c r="E1039" s="18">
        <v>0</v>
      </c>
      <c r="F1039" s="18">
        <v>15819</v>
      </c>
      <c r="G1039" s="19">
        <v>0</v>
      </c>
      <c r="Z1039" s="1"/>
      <c r="AA1039" s="1"/>
      <c r="AB1039" s="1"/>
      <c r="AC1039" s="1"/>
      <c r="AD1039" s="1"/>
    </row>
    <row r="1040" spans="1:30" ht="25.5">
      <c r="A1040" s="65" t="s">
        <v>1280</v>
      </c>
      <c r="B1040" s="34" t="s">
        <v>1281</v>
      </c>
      <c r="C1040" s="18">
        <v>62</v>
      </c>
      <c r="D1040" s="18">
        <v>62</v>
      </c>
      <c r="E1040" s="18">
        <v>0</v>
      </c>
      <c r="F1040" s="18">
        <v>0</v>
      </c>
      <c r="G1040" s="19">
        <v>0</v>
      </c>
      <c r="Z1040" s="1"/>
      <c r="AA1040" s="1"/>
      <c r="AB1040" s="1"/>
      <c r="AC1040" s="1"/>
      <c r="AD1040" s="1"/>
    </row>
    <row r="1041" spans="1:30" ht="38.25">
      <c r="A1041" s="65" t="s">
        <v>1286</v>
      </c>
      <c r="B1041" s="34" t="s">
        <v>1287</v>
      </c>
      <c r="C1041" s="18">
        <v>10496</v>
      </c>
      <c r="D1041" s="18">
        <v>10496</v>
      </c>
      <c r="E1041" s="18">
        <v>0</v>
      </c>
      <c r="F1041" s="18">
        <v>15819</v>
      </c>
      <c r="G1041" s="19">
        <v>0</v>
      </c>
      <c r="Z1041" s="1"/>
      <c r="AA1041" s="1"/>
      <c r="AB1041" s="1"/>
      <c r="AC1041" s="1"/>
      <c r="AD1041" s="1"/>
    </row>
    <row r="1042" spans="1:30" ht="38.25">
      <c r="A1042" s="65" t="s">
        <v>439</v>
      </c>
      <c r="B1042" s="34" t="s">
        <v>440</v>
      </c>
      <c r="C1042" s="18">
        <v>1645</v>
      </c>
      <c r="D1042" s="18">
        <v>1645</v>
      </c>
      <c r="E1042" s="18">
        <v>0</v>
      </c>
      <c r="F1042" s="18">
        <v>1645</v>
      </c>
      <c r="G1042" s="19">
        <v>0</v>
      </c>
      <c r="Z1042" s="1"/>
      <c r="AA1042" s="1"/>
      <c r="AB1042" s="1"/>
      <c r="AC1042" s="1"/>
      <c r="AD1042" s="1"/>
    </row>
    <row r="1043" spans="1:30" ht="12.75">
      <c r="A1043" s="65" t="s">
        <v>441</v>
      </c>
      <c r="B1043" s="34" t="s">
        <v>442</v>
      </c>
      <c r="C1043" s="18">
        <v>171</v>
      </c>
      <c r="D1043" s="18">
        <v>171</v>
      </c>
      <c r="E1043" s="18">
        <v>0</v>
      </c>
      <c r="F1043" s="18">
        <v>171</v>
      </c>
      <c r="G1043" s="19">
        <v>0</v>
      </c>
      <c r="Z1043" s="1"/>
      <c r="AA1043" s="1"/>
      <c r="AB1043" s="1"/>
      <c r="AC1043" s="1"/>
      <c r="AD1043" s="1"/>
    </row>
    <row r="1044" spans="1:30" ht="12.75">
      <c r="A1044" s="65" t="s">
        <v>443</v>
      </c>
      <c r="B1044" s="34" t="s">
        <v>444</v>
      </c>
      <c r="C1044" s="18">
        <v>171</v>
      </c>
      <c r="D1044" s="18">
        <v>171</v>
      </c>
      <c r="E1044" s="18">
        <v>0</v>
      </c>
      <c r="F1044" s="18">
        <v>171</v>
      </c>
      <c r="G1044" s="19">
        <v>0</v>
      </c>
      <c r="Z1044" s="1"/>
      <c r="AA1044" s="1"/>
      <c r="AB1044" s="1"/>
      <c r="AC1044" s="1"/>
      <c r="AD1044" s="1"/>
    </row>
    <row r="1045" spans="1:30" ht="12.75">
      <c r="A1045" s="65" t="s">
        <v>447</v>
      </c>
      <c r="B1045" s="34" t="s">
        <v>448</v>
      </c>
      <c r="C1045" s="18">
        <v>1474</v>
      </c>
      <c r="D1045" s="18">
        <v>1474</v>
      </c>
      <c r="E1045" s="18">
        <v>0</v>
      </c>
      <c r="F1045" s="18">
        <v>1474</v>
      </c>
      <c r="G1045" s="19">
        <v>0</v>
      </c>
      <c r="Z1045" s="1"/>
      <c r="AA1045" s="1"/>
      <c r="AB1045" s="1"/>
      <c r="AC1045" s="1"/>
      <c r="AD1045" s="1"/>
    </row>
    <row r="1046" spans="1:30" ht="12.75">
      <c r="A1046" s="65" t="s">
        <v>451</v>
      </c>
      <c r="B1046" s="34" t="s">
        <v>452</v>
      </c>
      <c r="C1046" s="18">
        <v>1474</v>
      </c>
      <c r="D1046" s="18">
        <v>1474</v>
      </c>
      <c r="E1046" s="18">
        <v>0</v>
      </c>
      <c r="F1046" s="18">
        <v>1474</v>
      </c>
      <c r="G1046" s="19">
        <v>0</v>
      </c>
      <c r="Z1046" s="1"/>
      <c r="AA1046" s="1"/>
      <c r="AB1046" s="1"/>
      <c r="AC1046" s="1"/>
      <c r="AD1046" s="1"/>
    </row>
    <row r="1047" spans="1:30" ht="25.5">
      <c r="A1047" s="30" t="s">
        <v>694</v>
      </c>
      <c r="B1047" s="34" t="s">
        <v>695</v>
      </c>
      <c r="C1047" s="18">
        <v>42823</v>
      </c>
      <c r="D1047" s="18">
        <v>42823</v>
      </c>
      <c r="E1047" s="18">
        <v>0</v>
      </c>
      <c r="F1047" s="18">
        <v>48124</v>
      </c>
      <c r="G1047" s="19">
        <v>0</v>
      </c>
      <c r="X1047">
        <v>53</v>
      </c>
      <c r="Z1047" s="1" t="s">
        <v>694</v>
      </c>
      <c r="AA1047" s="1" t="s">
        <v>2238</v>
      </c>
      <c r="AB1047" s="1" t="s">
        <v>692</v>
      </c>
      <c r="AC1047" s="1" t="s">
        <v>1996</v>
      </c>
      <c r="AD1047" s="1" t="s">
        <v>1997</v>
      </c>
    </row>
    <row r="1048" spans="1:30" ht="12.75">
      <c r="A1048" s="65" t="s">
        <v>219</v>
      </c>
      <c r="B1048" s="35" t="s">
        <v>220</v>
      </c>
      <c r="C1048" s="18">
        <v>42823</v>
      </c>
      <c r="D1048" s="18">
        <v>42823</v>
      </c>
      <c r="E1048" s="18">
        <v>0</v>
      </c>
      <c r="F1048" s="18">
        <v>48124</v>
      </c>
      <c r="G1048" s="19">
        <v>0</v>
      </c>
      <c r="Z1048" s="1"/>
      <c r="AA1048" s="1"/>
      <c r="AB1048" s="1"/>
      <c r="AC1048" s="1"/>
      <c r="AD1048" s="1"/>
    </row>
    <row r="1049" spans="1:30" ht="12.75">
      <c r="A1049" s="65" t="s">
        <v>221</v>
      </c>
      <c r="B1049" s="35" t="s">
        <v>222</v>
      </c>
      <c r="C1049" s="18">
        <v>42823</v>
      </c>
      <c r="D1049" s="18">
        <v>42823</v>
      </c>
      <c r="E1049" s="18">
        <v>0</v>
      </c>
      <c r="F1049" s="18">
        <v>48124</v>
      </c>
      <c r="G1049" s="19">
        <v>0</v>
      </c>
      <c r="Z1049" s="1"/>
      <c r="AA1049" s="1"/>
      <c r="AB1049" s="1"/>
      <c r="AC1049" s="1"/>
      <c r="AD1049" s="1"/>
    </row>
    <row r="1050" spans="1:30" ht="12.75">
      <c r="A1050" s="65" t="s">
        <v>223</v>
      </c>
      <c r="B1050" s="35" t="s">
        <v>224</v>
      </c>
      <c r="C1050" s="18">
        <v>30158</v>
      </c>
      <c r="D1050" s="18">
        <v>30158</v>
      </c>
      <c r="E1050" s="18">
        <v>0</v>
      </c>
      <c r="F1050" s="18">
        <v>30158</v>
      </c>
      <c r="G1050" s="19">
        <v>0</v>
      </c>
      <c r="Z1050" s="1"/>
      <c r="AA1050" s="1"/>
      <c r="AB1050" s="1"/>
      <c r="AC1050" s="1"/>
      <c r="AD1050" s="1"/>
    </row>
    <row r="1051" spans="1:30" ht="12.75">
      <c r="A1051" s="65" t="s">
        <v>225</v>
      </c>
      <c r="B1051" s="35" t="s">
        <v>226</v>
      </c>
      <c r="C1051" s="18">
        <v>24464</v>
      </c>
      <c r="D1051" s="18">
        <v>24464</v>
      </c>
      <c r="E1051" s="18">
        <v>0</v>
      </c>
      <c r="F1051" s="18">
        <v>24464</v>
      </c>
      <c r="G1051" s="19">
        <v>0</v>
      </c>
      <c r="Z1051" s="1"/>
      <c r="AA1051" s="1"/>
      <c r="AB1051" s="1"/>
      <c r="AC1051" s="1"/>
      <c r="AD1051" s="1"/>
    </row>
    <row r="1052" spans="1:30" ht="12.75">
      <c r="A1052" s="65" t="s">
        <v>227</v>
      </c>
      <c r="B1052" s="35" t="s">
        <v>228</v>
      </c>
      <c r="C1052" s="18">
        <v>24464</v>
      </c>
      <c r="D1052" s="18">
        <v>24464</v>
      </c>
      <c r="E1052" s="18">
        <v>0</v>
      </c>
      <c r="F1052" s="18">
        <v>24464</v>
      </c>
      <c r="G1052" s="19">
        <v>0</v>
      </c>
      <c r="Z1052" s="1"/>
      <c r="AA1052" s="1"/>
      <c r="AB1052" s="1"/>
      <c r="AC1052" s="1"/>
      <c r="AD1052" s="1"/>
    </row>
    <row r="1053" spans="1:30" ht="12.75">
      <c r="A1053" s="65" t="s">
        <v>229</v>
      </c>
      <c r="B1053" s="35" t="s">
        <v>230</v>
      </c>
      <c r="C1053" s="18">
        <v>24464</v>
      </c>
      <c r="D1053" s="18">
        <v>24464</v>
      </c>
      <c r="E1053" s="18">
        <v>0</v>
      </c>
      <c r="F1053" s="18">
        <v>24464</v>
      </c>
      <c r="G1053" s="19">
        <v>0</v>
      </c>
      <c r="Z1053" s="1"/>
      <c r="AA1053" s="1"/>
      <c r="AB1053" s="1"/>
      <c r="AC1053" s="1"/>
      <c r="AD1053" s="1"/>
    </row>
    <row r="1054" spans="1:30" ht="51">
      <c r="A1054" s="65" t="s">
        <v>237</v>
      </c>
      <c r="B1054" s="35" t="s">
        <v>238</v>
      </c>
      <c r="C1054" s="18">
        <v>5694</v>
      </c>
      <c r="D1054" s="18">
        <v>5694</v>
      </c>
      <c r="E1054" s="18">
        <v>0</v>
      </c>
      <c r="F1054" s="18">
        <v>5694</v>
      </c>
      <c r="G1054" s="19">
        <v>0</v>
      </c>
      <c r="Z1054" s="1"/>
      <c r="AA1054" s="1"/>
      <c r="AB1054" s="1"/>
      <c r="AC1054" s="1"/>
      <c r="AD1054" s="1"/>
    </row>
    <row r="1055" spans="1:30" ht="25.5">
      <c r="A1055" s="65" t="s">
        <v>239</v>
      </c>
      <c r="B1055" s="35" t="s">
        <v>240</v>
      </c>
      <c r="C1055" s="18">
        <v>5694</v>
      </c>
      <c r="D1055" s="18">
        <v>5694</v>
      </c>
      <c r="E1055" s="18">
        <v>0</v>
      </c>
      <c r="F1055" s="18">
        <v>5694</v>
      </c>
      <c r="G1055" s="19">
        <v>0</v>
      </c>
      <c r="Z1055" s="1"/>
      <c r="AA1055" s="1"/>
      <c r="AB1055" s="1"/>
      <c r="AC1055" s="1"/>
      <c r="AD1055" s="1"/>
    </row>
    <row r="1056" spans="1:30" ht="12.75">
      <c r="A1056" s="65" t="s">
        <v>1247</v>
      </c>
      <c r="B1056" s="35" t="s">
        <v>1248</v>
      </c>
      <c r="C1056" s="18">
        <v>12665</v>
      </c>
      <c r="D1056" s="18">
        <v>12665</v>
      </c>
      <c r="E1056" s="18">
        <v>0</v>
      </c>
      <c r="F1056" s="18">
        <v>17966</v>
      </c>
      <c r="G1056" s="19">
        <v>0</v>
      </c>
      <c r="Z1056" s="1"/>
      <c r="AA1056" s="1"/>
      <c r="AB1056" s="1"/>
      <c r="AC1056" s="1"/>
      <c r="AD1056" s="1"/>
    </row>
    <row r="1057" spans="1:30" ht="12.75">
      <c r="A1057" s="65" t="s">
        <v>1249</v>
      </c>
      <c r="B1057" s="35" t="s">
        <v>1250</v>
      </c>
      <c r="C1057" s="18">
        <v>364</v>
      </c>
      <c r="D1057" s="18">
        <v>364</v>
      </c>
      <c r="E1057" s="18">
        <v>0</v>
      </c>
      <c r="F1057" s="18">
        <v>364</v>
      </c>
      <c r="G1057" s="19">
        <v>0</v>
      </c>
      <c r="Z1057" s="1"/>
      <c r="AA1057" s="1"/>
      <c r="AB1057" s="1"/>
      <c r="AC1057" s="1"/>
      <c r="AD1057" s="1"/>
    </row>
    <row r="1058" spans="1:30" ht="25.5">
      <c r="A1058" s="65" t="s">
        <v>1251</v>
      </c>
      <c r="B1058" s="35" t="s">
        <v>1252</v>
      </c>
      <c r="C1058" s="18">
        <v>364</v>
      </c>
      <c r="D1058" s="18">
        <v>364</v>
      </c>
      <c r="E1058" s="18">
        <v>0</v>
      </c>
      <c r="F1058" s="18">
        <v>364</v>
      </c>
      <c r="G1058" s="19">
        <v>0</v>
      </c>
      <c r="Z1058" s="1"/>
      <c r="AA1058" s="1"/>
      <c r="AB1058" s="1"/>
      <c r="AC1058" s="1"/>
      <c r="AD1058" s="1"/>
    </row>
    <row r="1059" spans="1:30" ht="12.75">
      <c r="A1059" s="65" t="s">
        <v>1253</v>
      </c>
      <c r="B1059" s="35" t="s">
        <v>1254</v>
      </c>
      <c r="C1059" s="18">
        <v>264</v>
      </c>
      <c r="D1059" s="18">
        <v>264</v>
      </c>
      <c r="E1059" s="18">
        <v>0</v>
      </c>
      <c r="F1059" s="18">
        <v>264</v>
      </c>
      <c r="G1059" s="19">
        <v>0</v>
      </c>
      <c r="Z1059" s="1"/>
      <c r="AA1059" s="1"/>
      <c r="AB1059" s="1"/>
      <c r="AC1059" s="1"/>
      <c r="AD1059" s="1"/>
    </row>
    <row r="1060" spans="1:30" ht="25.5">
      <c r="A1060" s="65" t="s">
        <v>1255</v>
      </c>
      <c r="B1060" s="35" t="s">
        <v>1256</v>
      </c>
      <c r="C1060" s="18">
        <v>100</v>
      </c>
      <c r="D1060" s="18">
        <v>100</v>
      </c>
      <c r="E1060" s="18">
        <v>0</v>
      </c>
      <c r="F1060" s="18">
        <v>100</v>
      </c>
      <c r="G1060" s="19">
        <v>0</v>
      </c>
      <c r="Z1060" s="1"/>
      <c r="AA1060" s="1"/>
      <c r="AB1060" s="1"/>
      <c r="AC1060" s="1"/>
      <c r="AD1060" s="1"/>
    </row>
    <row r="1061" spans="1:30" ht="12.75">
      <c r="A1061" s="65" t="s">
        <v>1262</v>
      </c>
      <c r="B1061" s="35" t="s">
        <v>1263</v>
      </c>
      <c r="C1061" s="18">
        <v>10656</v>
      </c>
      <c r="D1061" s="18">
        <v>10656</v>
      </c>
      <c r="E1061" s="18">
        <v>0</v>
      </c>
      <c r="F1061" s="18">
        <v>15957</v>
      </c>
      <c r="G1061" s="19">
        <v>0</v>
      </c>
      <c r="Z1061" s="1"/>
      <c r="AA1061" s="1"/>
      <c r="AB1061" s="1"/>
      <c r="AC1061" s="1"/>
      <c r="AD1061" s="1"/>
    </row>
    <row r="1062" spans="1:30" ht="12.75">
      <c r="A1062" s="65" t="s">
        <v>1264</v>
      </c>
      <c r="B1062" s="35" t="s">
        <v>1265</v>
      </c>
      <c r="C1062" s="18">
        <v>98</v>
      </c>
      <c r="D1062" s="18">
        <v>98</v>
      </c>
      <c r="E1062" s="18">
        <v>0</v>
      </c>
      <c r="F1062" s="18">
        <v>138</v>
      </c>
      <c r="G1062" s="19">
        <v>0</v>
      </c>
      <c r="Z1062" s="1"/>
      <c r="AA1062" s="1"/>
      <c r="AB1062" s="1"/>
      <c r="AC1062" s="1"/>
      <c r="AD1062" s="1"/>
    </row>
    <row r="1063" spans="1:30" ht="12.75">
      <c r="A1063" s="65" t="s">
        <v>1266</v>
      </c>
      <c r="B1063" s="35" t="s">
        <v>1267</v>
      </c>
      <c r="C1063" s="18">
        <v>98</v>
      </c>
      <c r="D1063" s="18">
        <v>98</v>
      </c>
      <c r="E1063" s="18">
        <v>0</v>
      </c>
      <c r="F1063" s="18">
        <v>138</v>
      </c>
      <c r="G1063" s="19">
        <v>0</v>
      </c>
      <c r="Z1063" s="1"/>
      <c r="AA1063" s="1"/>
      <c r="AB1063" s="1"/>
      <c r="AC1063" s="1"/>
      <c r="AD1063" s="1"/>
    </row>
    <row r="1064" spans="1:30" ht="38.25">
      <c r="A1064" s="65" t="s">
        <v>1278</v>
      </c>
      <c r="B1064" s="35" t="s">
        <v>1279</v>
      </c>
      <c r="C1064" s="18">
        <v>10558</v>
      </c>
      <c r="D1064" s="18">
        <v>10558</v>
      </c>
      <c r="E1064" s="18">
        <v>0</v>
      </c>
      <c r="F1064" s="18">
        <v>15819</v>
      </c>
      <c r="G1064" s="19">
        <v>0</v>
      </c>
      <c r="Z1064" s="1"/>
      <c r="AA1064" s="1"/>
      <c r="AB1064" s="1"/>
      <c r="AC1064" s="1"/>
      <c r="AD1064" s="1"/>
    </row>
    <row r="1065" spans="1:30" ht="38.25">
      <c r="A1065" s="65" t="s">
        <v>1280</v>
      </c>
      <c r="B1065" s="35" t="s">
        <v>1281</v>
      </c>
      <c r="C1065" s="18">
        <v>62</v>
      </c>
      <c r="D1065" s="18">
        <v>62</v>
      </c>
      <c r="E1065" s="18">
        <v>0</v>
      </c>
      <c r="F1065" s="18">
        <v>0</v>
      </c>
      <c r="G1065" s="19">
        <v>0</v>
      </c>
      <c r="Z1065" s="1"/>
      <c r="AA1065" s="1"/>
      <c r="AB1065" s="1"/>
      <c r="AC1065" s="1"/>
      <c r="AD1065" s="1"/>
    </row>
    <row r="1066" spans="1:30" ht="38.25">
      <c r="A1066" s="65" t="s">
        <v>1286</v>
      </c>
      <c r="B1066" s="35" t="s">
        <v>1287</v>
      </c>
      <c r="C1066" s="18">
        <v>10496</v>
      </c>
      <c r="D1066" s="18">
        <v>10496</v>
      </c>
      <c r="E1066" s="18">
        <v>0</v>
      </c>
      <c r="F1066" s="18">
        <v>15819</v>
      </c>
      <c r="G1066" s="19">
        <v>0</v>
      </c>
      <c r="Z1066" s="1"/>
      <c r="AA1066" s="1"/>
      <c r="AB1066" s="1"/>
      <c r="AC1066" s="1"/>
      <c r="AD1066" s="1"/>
    </row>
    <row r="1067" spans="1:30" ht="38.25">
      <c r="A1067" s="65" t="s">
        <v>439</v>
      </c>
      <c r="B1067" s="35" t="s">
        <v>440</v>
      </c>
      <c r="C1067" s="18">
        <v>1645</v>
      </c>
      <c r="D1067" s="18">
        <v>1645</v>
      </c>
      <c r="E1067" s="18">
        <v>0</v>
      </c>
      <c r="F1067" s="18">
        <v>1645</v>
      </c>
      <c r="G1067" s="19">
        <v>0</v>
      </c>
      <c r="Z1067" s="1"/>
      <c r="AA1067" s="1"/>
      <c r="AB1067" s="1"/>
      <c r="AC1067" s="1"/>
      <c r="AD1067" s="1"/>
    </row>
    <row r="1068" spans="1:30" ht="12.75">
      <c r="A1068" s="65" t="s">
        <v>441</v>
      </c>
      <c r="B1068" s="35" t="s">
        <v>442</v>
      </c>
      <c r="C1068" s="18">
        <v>171</v>
      </c>
      <c r="D1068" s="18">
        <v>171</v>
      </c>
      <c r="E1068" s="18">
        <v>0</v>
      </c>
      <c r="F1068" s="18">
        <v>171</v>
      </c>
      <c r="G1068" s="19">
        <v>0</v>
      </c>
      <c r="Z1068" s="1"/>
      <c r="AA1068" s="1"/>
      <c r="AB1068" s="1"/>
      <c r="AC1068" s="1"/>
      <c r="AD1068" s="1"/>
    </row>
    <row r="1069" spans="1:30" ht="12.75">
      <c r="A1069" s="65" t="s">
        <v>443</v>
      </c>
      <c r="B1069" s="35" t="s">
        <v>444</v>
      </c>
      <c r="C1069" s="18">
        <v>171</v>
      </c>
      <c r="D1069" s="18">
        <v>171</v>
      </c>
      <c r="E1069" s="18">
        <v>0</v>
      </c>
      <c r="F1069" s="18">
        <v>171</v>
      </c>
      <c r="G1069" s="19">
        <v>0</v>
      </c>
      <c r="Z1069" s="1"/>
      <c r="AA1069" s="1"/>
      <c r="AB1069" s="1"/>
      <c r="AC1069" s="1"/>
      <c r="AD1069" s="1"/>
    </row>
    <row r="1070" spans="1:30" ht="12.75">
      <c r="A1070" s="65" t="s">
        <v>447</v>
      </c>
      <c r="B1070" s="35" t="s">
        <v>448</v>
      </c>
      <c r="C1070" s="18">
        <v>1474</v>
      </c>
      <c r="D1070" s="18">
        <v>1474</v>
      </c>
      <c r="E1070" s="18">
        <v>0</v>
      </c>
      <c r="F1070" s="18">
        <v>1474</v>
      </c>
      <c r="G1070" s="19">
        <v>0</v>
      </c>
      <c r="Z1070" s="1"/>
      <c r="AA1070" s="1"/>
      <c r="AB1070" s="1"/>
      <c r="AC1070" s="1"/>
      <c r="AD1070" s="1"/>
    </row>
    <row r="1071" spans="1:30" ht="12.75">
      <c r="A1071" s="65" t="s">
        <v>451</v>
      </c>
      <c r="B1071" s="35" t="s">
        <v>452</v>
      </c>
      <c r="C1071" s="18">
        <v>1474</v>
      </c>
      <c r="D1071" s="18">
        <v>1474</v>
      </c>
      <c r="E1071" s="18">
        <v>0</v>
      </c>
      <c r="F1071" s="18">
        <v>1474</v>
      </c>
      <c r="G1071" s="19">
        <v>0</v>
      </c>
      <c r="Z1071" s="1"/>
      <c r="AA1071" s="1"/>
      <c r="AB1071" s="1"/>
      <c r="AC1071" s="1"/>
      <c r="AD1071" s="1"/>
    </row>
    <row r="1072" spans="1:30" ht="25.5" hidden="1">
      <c r="A1072" s="30" t="s">
        <v>696</v>
      </c>
      <c r="B1072" s="34" t="s">
        <v>697</v>
      </c>
      <c r="C1072" s="18">
        <v>0</v>
      </c>
      <c r="D1072" s="18">
        <v>0</v>
      </c>
      <c r="E1072" s="18">
        <v>0</v>
      </c>
      <c r="F1072" s="18">
        <v>0</v>
      </c>
      <c r="G1072" s="19">
        <v>0</v>
      </c>
      <c r="X1072">
        <v>54</v>
      </c>
      <c r="Y1072" t="s">
        <v>331</v>
      </c>
      <c r="Z1072" s="1" t="s">
        <v>696</v>
      </c>
      <c r="AA1072" s="1" t="s">
        <v>2238</v>
      </c>
      <c r="AB1072" s="1" t="s">
        <v>692</v>
      </c>
      <c r="AC1072" s="1" t="s">
        <v>1996</v>
      </c>
      <c r="AD1072" s="1" t="s">
        <v>1997</v>
      </c>
    </row>
    <row r="1073" spans="1:31" ht="12.75" hidden="1">
      <c r="A1073" s="30" t="s">
        <v>698</v>
      </c>
      <c r="B1073" s="33" t="s">
        <v>699</v>
      </c>
      <c r="C1073" s="18">
        <v>0</v>
      </c>
      <c r="D1073" s="18">
        <v>0</v>
      </c>
      <c r="E1073" s="18">
        <v>0</v>
      </c>
      <c r="F1073" s="18">
        <v>0</v>
      </c>
      <c r="G1073" s="19">
        <v>0</v>
      </c>
      <c r="X1073">
        <v>859</v>
      </c>
      <c r="Y1073" t="s">
        <v>331</v>
      </c>
      <c r="Z1073" s="1" t="s">
        <v>698</v>
      </c>
      <c r="AA1073" s="1" t="s">
        <v>2238</v>
      </c>
      <c r="AB1073" s="1" t="s">
        <v>690</v>
      </c>
      <c r="AC1073" s="1" t="s">
        <v>1996</v>
      </c>
      <c r="AD1073" s="1" t="s">
        <v>1997</v>
      </c>
      <c r="AE1073">
        <f>AE1074+AE1075</f>
        <v>0</v>
      </c>
    </row>
    <row r="1074" spans="1:30" ht="12.75" hidden="1">
      <c r="A1074" s="30" t="s">
        <v>700</v>
      </c>
      <c r="B1074" s="34" t="s">
        <v>701</v>
      </c>
      <c r="C1074" s="18">
        <v>0</v>
      </c>
      <c r="D1074" s="18">
        <v>0</v>
      </c>
      <c r="E1074" s="18">
        <v>0</v>
      </c>
      <c r="F1074" s="18">
        <v>0</v>
      </c>
      <c r="G1074" s="19">
        <v>0</v>
      </c>
      <c r="X1074">
        <v>55</v>
      </c>
      <c r="Y1074" t="s">
        <v>331</v>
      </c>
      <c r="Z1074" s="1" t="s">
        <v>700</v>
      </c>
      <c r="AA1074" s="1" t="s">
        <v>2238</v>
      </c>
      <c r="AB1074" s="1" t="s">
        <v>698</v>
      </c>
      <c r="AC1074" s="1" t="s">
        <v>1996</v>
      </c>
      <c r="AD1074" s="1" t="s">
        <v>1997</v>
      </c>
    </row>
    <row r="1075" spans="1:30" ht="25.5" hidden="1">
      <c r="A1075" s="30" t="s">
        <v>702</v>
      </c>
      <c r="B1075" s="34" t="s">
        <v>703</v>
      </c>
      <c r="C1075" s="18">
        <v>0</v>
      </c>
      <c r="D1075" s="18">
        <v>0</v>
      </c>
      <c r="E1075" s="18">
        <v>0</v>
      </c>
      <c r="F1075" s="18">
        <v>0</v>
      </c>
      <c r="G1075" s="19">
        <v>0</v>
      </c>
      <c r="X1075">
        <v>56</v>
      </c>
      <c r="Y1075" t="s">
        <v>331</v>
      </c>
      <c r="Z1075" s="1" t="s">
        <v>702</v>
      </c>
      <c r="AA1075" s="1" t="s">
        <v>2238</v>
      </c>
      <c r="AB1075" s="1" t="s">
        <v>698</v>
      </c>
      <c r="AC1075" s="1" t="s">
        <v>1996</v>
      </c>
      <c r="AD1075" s="1" t="s">
        <v>1997</v>
      </c>
    </row>
    <row r="1076" spans="1:31" ht="63.75">
      <c r="A1076" s="30" t="s">
        <v>704</v>
      </c>
      <c r="B1076" s="32" t="s">
        <v>1657</v>
      </c>
      <c r="C1076" s="18">
        <v>1580</v>
      </c>
      <c r="D1076" s="18">
        <v>1580</v>
      </c>
      <c r="E1076" s="53">
        <v>28348</v>
      </c>
      <c r="F1076" s="53">
        <v>632</v>
      </c>
      <c r="G1076" s="53">
        <v>28402</v>
      </c>
      <c r="X1076">
        <v>861</v>
      </c>
      <c r="Z1076" s="1" t="s">
        <v>704</v>
      </c>
      <c r="AA1076" s="1" t="s">
        <v>2238</v>
      </c>
      <c r="AB1076" s="1" t="s">
        <v>688</v>
      </c>
      <c r="AC1076" s="1" t="s">
        <v>515</v>
      </c>
      <c r="AD1076" s="1" t="s">
        <v>1997</v>
      </c>
      <c r="AE1076" t="e">
        <f>AE1121+#REF!+AE1125+#REF!+AE1128+#REF!+AE1131+AE1176</f>
        <v>#REF!</v>
      </c>
    </row>
    <row r="1077" spans="1:30" ht="12.75">
      <c r="A1077" s="65" t="s">
        <v>219</v>
      </c>
      <c r="B1077" s="33" t="s">
        <v>220</v>
      </c>
      <c r="C1077" s="18">
        <v>1580</v>
      </c>
      <c r="D1077" s="18">
        <v>1580</v>
      </c>
      <c r="E1077" s="53">
        <v>28348</v>
      </c>
      <c r="F1077" s="53">
        <v>632</v>
      </c>
      <c r="G1077" s="67">
        <v>28402</v>
      </c>
      <c r="Z1077" s="1"/>
      <c r="AA1077" s="1"/>
      <c r="AB1077" s="1"/>
      <c r="AC1077" s="1"/>
      <c r="AD1077" s="1"/>
    </row>
    <row r="1078" spans="1:30" ht="12.75">
      <c r="A1078" s="65" t="s">
        <v>221</v>
      </c>
      <c r="B1078" s="33" t="s">
        <v>222</v>
      </c>
      <c r="C1078" s="18">
        <v>632</v>
      </c>
      <c r="D1078" s="18">
        <v>632</v>
      </c>
      <c r="E1078" s="53">
        <v>28348</v>
      </c>
      <c r="F1078" s="53">
        <v>632</v>
      </c>
      <c r="G1078" s="67">
        <v>28402</v>
      </c>
      <c r="Z1078" s="1"/>
      <c r="AA1078" s="1"/>
      <c r="AB1078" s="1"/>
      <c r="AC1078" s="1"/>
      <c r="AD1078" s="1"/>
    </row>
    <row r="1079" spans="1:30" ht="12.75">
      <c r="A1079" s="65" t="s">
        <v>223</v>
      </c>
      <c r="B1079" s="33" t="s">
        <v>224</v>
      </c>
      <c r="C1079" s="18">
        <v>0</v>
      </c>
      <c r="D1079" s="18">
        <v>0</v>
      </c>
      <c r="E1079" s="53">
        <v>13258</v>
      </c>
      <c r="F1079" s="53">
        <v>0</v>
      </c>
      <c r="G1079" s="67">
        <v>13258</v>
      </c>
      <c r="Z1079" s="1"/>
      <c r="AA1079" s="1"/>
      <c r="AB1079" s="1"/>
      <c r="AC1079" s="1"/>
      <c r="AD1079" s="1"/>
    </row>
    <row r="1080" spans="1:30" ht="12.75">
      <c r="A1080" s="65" t="s">
        <v>225</v>
      </c>
      <c r="B1080" s="33" t="s">
        <v>226</v>
      </c>
      <c r="C1080" s="18">
        <v>0</v>
      </c>
      <c r="D1080" s="18">
        <v>0</v>
      </c>
      <c r="E1080" s="53">
        <v>10341</v>
      </c>
      <c r="F1080" s="53">
        <v>0</v>
      </c>
      <c r="G1080" s="67">
        <v>10341</v>
      </c>
      <c r="Z1080" s="1"/>
      <c r="AA1080" s="1"/>
      <c r="AB1080" s="1"/>
      <c r="AC1080" s="1"/>
      <c r="AD1080" s="1"/>
    </row>
    <row r="1081" spans="1:30" ht="12.75">
      <c r="A1081" s="65" t="s">
        <v>227</v>
      </c>
      <c r="B1081" s="33" t="s">
        <v>228</v>
      </c>
      <c r="C1081" s="18">
        <v>0</v>
      </c>
      <c r="D1081" s="18">
        <v>0</v>
      </c>
      <c r="E1081" s="53">
        <v>8497</v>
      </c>
      <c r="F1081" s="53">
        <v>0</v>
      </c>
      <c r="G1081" s="67">
        <v>8497</v>
      </c>
      <c r="Z1081" s="1"/>
      <c r="AA1081" s="1"/>
      <c r="AB1081" s="1"/>
      <c r="AC1081" s="1"/>
      <c r="AD1081" s="1"/>
    </row>
    <row r="1082" spans="1:30" ht="12.75">
      <c r="A1082" s="65" t="s">
        <v>229</v>
      </c>
      <c r="B1082" s="33" t="s">
        <v>230</v>
      </c>
      <c r="C1082" s="18">
        <v>0</v>
      </c>
      <c r="D1082" s="18">
        <v>0</v>
      </c>
      <c r="E1082" s="53">
        <v>8497</v>
      </c>
      <c r="F1082" s="53">
        <v>0</v>
      </c>
      <c r="G1082" s="67">
        <v>8497</v>
      </c>
      <c r="Z1082" s="1"/>
      <c r="AA1082" s="1"/>
      <c r="AB1082" s="1"/>
      <c r="AC1082" s="1"/>
      <c r="AD1082" s="1"/>
    </row>
    <row r="1083" spans="1:30" ht="12.75">
      <c r="A1083" s="65" t="s">
        <v>231</v>
      </c>
      <c r="B1083" s="33" t="s">
        <v>232</v>
      </c>
      <c r="C1083" s="18">
        <v>0</v>
      </c>
      <c r="D1083" s="18">
        <v>0</v>
      </c>
      <c r="E1083" s="53">
        <v>135</v>
      </c>
      <c r="F1083" s="53">
        <v>0</v>
      </c>
      <c r="G1083" s="67">
        <v>135</v>
      </c>
      <c r="Z1083" s="1"/>
      <c r="AA1083" s="1"/>
      <c r="AB1083" s="1"/>
      <c r="AC1083" s="1"/>
      <c r="AD1083" s="1"/>
    </row>
    <row r="1084" spans="1:30" ht="12.75">
      <c r="A1084" s="65" t="s">
        <v>233</v>
      </c>
      <c r="B1084" s="33" t="s">
        <v>234</v>
      </c>
      <c r="C1084" s="18">
        <v>0</v>
      </c>
      <c r="D1084" s="18">
        <v>0</v>
      </c>
      <c r="E1084" s="53">
        <v>135</v>
      </c>
      <c r="F1084" s="53">
        <v>0</v>
      </c>
      <c r="G1084" s="67">
        <v>135</v>
      </c>
      <c r="Z1084" s="1"/>
      <c r="AA1084" s="1"/>
      <c r="AB1084" s="1"/>
      <c r="AC1084" s="1"/>
      <c r="AD1084" s="1"/>
    </row>
    <row r="1085" spans="1:30" ht="25.5">
      <c r="A1085" s="65" t="s">
        <v>235</v>
      </c>
      <c r="B1085" s="33" t="s">
        <v>236</v>
      </c>
      <c r="C1085" s="18">
        <v>0</v>
      </c>
      <c r="D1085" s="18">
        <v>0</v>
      </c>
      <c r="E1085" s="53">
        <v>1709</v>
      </c>
      <c r="F1085" s="53">
        <v>0</v>
      </c>
      <c r="G1085" s="67">
        <v>1709</v>
      </c>
      <c r="Z1085" s="1"/>
      <c r="AA1085" s="1"/>
      <c r="AB1085" s="1"/>
      <c r="AC1085" s="1"/>
      <c r="AD1085" s="1"/>
    </row>
    <row r="1086" spans="1:30" ht="38.25">
      <c r="A1086" s="65" t="s">
        <v>237</v>
      </c>
      <c r="B1086" s="33" t="s">
        <v>238</v>
      </c>
      <c r="C1086" s="18">
        <v>0</v>
      </c>
      <c r="D1086" s="18">
        <v>0</v>
      </c>
      <c r="E1086" s="53">
        <v>2917</v>
      </c>
      <c r="F1086" s="53">
        <v>0</v>
      </c>
      <c r="G1086" s="67">
        <v>2917</v>
      </c>
      <c r="Z1086" s="1"/>
      <c r="AA1086" s="1"/>
      <c r="AB1086" s="1"/>
      <c r="AC1086" s="1"/>
      <c r="AD1086" s="1"/>
    </row>
    <row r="1087" spans="1:30" ht="25.5">
      <c r="A1087" s="65" t="s">
        <v>239</v>
      </c>
      <c r="B1087" s="33" t="s">
        <v>240</v>
      </c>
      <c r="C1087" s="18">
        <v>0</v>
      </c>
      <c r="D1087" s="18">
        <v>0</v>
      </c>
      <c r="E1087" s="53">
        <v>2242</v>
      </c>
      <c r="F1087" s="53">
        <v>0</v>
      </c>
      <c r="G1087" s="67">
        <v>2242</v>
      </c>
      <c r="Z1087" s="1"/>
      <c r="AA1087" s="1"/>
      <c r="AB1087" s="1"/>
      <c r="AC1087" s="1"/>
      <c r="AD1087" s="1"/>
    </row>
    <row r="1088" spans="1:30" ht="25.5">
      <c r="A1088" s="65" t="s">
        <v>241</v>
      </c>
      <c r="B1088" s="33" t="s">
        <v>242</v>
      </c>
      <c r="C1088" s="18">
        <v>0</v>
      </c>
      <c r="D1088" s="18">
        <v>0</v>
      </c>
      <c r="E1088" s="53">
        <v>675</v>
      </c>
      <c r="F1088" s="53">
        <v>0</v>
      </c>
      <c r="G1088" s="67">
        <v>675</v>
      </c>
      <c r="Z1088" s="1"/>
      <c r="AA1088" s="1"/>
      <c r="AB1088" s="1"/>
      <c r="AC1088" s="1"/>
      <c r="AD1088" s="1"/>
    </row>
    <row r="1089" spans="1:30" ht="51">
      <c r="A1089" s="65" t="s">
        <v>243</v>
      </c>
      <c r="B1089" s="33" t="s">
        <v>244</v>
      </c>
      <c r="C1089" s="18">
        <v>0</v>
      </c>
      <c r="D1089" s="18">
        <v>0</v>
      </c>
      <c r="E1089" s="53">
        <v>675</v>
      </c>
      <c r="F1089" s="53">
        <v>0</v>
      </c>
      <c r="G1089" s="67">
        <v>675</v>
      </c>
      <c r="Z1089" s="1"/>
      <c r="AA1089" s="1"/>
      <c r="AB1089" s="1"/>
      <c r="AC1089" s="1"/>
      <c r="AD1089" s="1"/>
    </row>
    <row r="1090" spans="1:30" ht="12.75">
      <c r="A1090" s="65" t="s">
        <v>1247</v>
      </c>
      <c r="B1090" s="33" t="s">
        <v>1248</v>
      </c>
      <c r="C1090" s="18">
        <v>632</v>
      </c>
      <c r="D1090" s="18">
        <v>632</v>
      </c>
      <c r="E1090" s="53">
        <v>15090</v>
      </c>
      <c r="F1090" s="53">
        <v>632</v>
      </c>
      <c r="G1090" s="67">
        <v>15144</v>
      </c>
      <c r="Z1090" s="1"/>
      <c r="AA1090" s="1"/>
      <c r="AB1090" s="1"/>
      <c r="AC1090" s="1"/>
      <c r="AD1090" s="1"/>
    </row>
    <row r="1091" spans="1:30" ht="12.75">
      <c r="A1091" s="65" t="s">
        <v>1249</v>
      </c>
      <c r="B1091" s="33" t="s">
        <v>1250</v>
      </c>
      <c r="C1091" s="18">
        <v>0</v>
      </c>
      <c r="D1091" s="18">
        <v>0</v>
      </c>
      <c r="E1091" s="53">
        <v>18</v>
      </c>
      <c r="F1091" s="53">
        <v>0</v>
      </c>
      <c r="G1091" s="67">
        <v>18</v>
      </c>
      <c r="Z1091" s="1"/>
      <c r="AA1091" s="1"/>
      <c r="AB1091" s="1"/>
      <c r="AC1091" s="1"/>
      <c r="AD1091" s="1"/>
    </row>
    <row r="1092" spans="1:30" ht="25.5">
      <c r="A1092" s="65" t="s">
        <v>1251</v>
      </c>
      <c r="B1092" s="33" t="s">
        <v>1252</v>
      </c>
      <c r="C1092" s="18">
        <v>0</v>
      </c>
      <c r="D1092" s="18">
        <v>0</v>
      </c>
      <c r="E1092" s="53">
        <v>18</v>
      </c>
      <c r="F1092" s="53">
        <v>0</v>
      </c>
      <c r="G1092" s="67">
        <v>18</v>
      </c>
      <c r="Z1092" s="1"/>
      <c r="AA1092" s="1"/>
      <c r="AB1092" s="1"/>
      <c r="AC1092" s="1"/>
      <c r="AD1092" s="1"/>
    </row>
    <row r="1093" spans="1:30" ht="12.75">
      <c r="A1093" s="65" t="s">
        <v>1253</v>
      </c>
      <c r="B1093" s="33" t="s">
        <v>1254</v>
      </c>
      <c r="C1093" s="18">
        <v>0</v>
      </c>
      <c r="D1093" s="18">
        <v>0</v>
      </c>
      <c r="E1093" s="53">
        <v>12</v>
      </c>
      <c r="F1093" s="53">
        <v>0</v>
      </c>
      <c r="G1093" s="67">
        <v>12</v>
      </c>
      <c r="Z1093" s="1"/>
      <c r="AA1093" s="1"/>
      <c r="AB1093" s="1"/>
      <c r="AC1093" s="1"/>
      <c r="AD1093" s="1"/>
    </row>
    <row r="1094" spans="1:30" ht="25.5">
      <c r="A1094" s="65" t="s">
        <v>1255</v>
      </c>
      <c r="B1094" s="33" t="s">
        <v>1256</v>
      </c>
      <c r="C1094" s="18">
        <v>0</v>
      </c>
      <c r="D1094" s="18">
        <v>0</v>
      </c>
      <c r="E1094" s="53">
        <v>6</v>
      </c>
      <c r="F1094" s="53">
        <v>0</v>
      </c>
      <c r="G1094" s="67">
        <v>6</v>
      </c>
      <c r="Z1094" s="1"/>
      <c r="AA1094" s="1"/>
      <c r="AB1094" s="1"/>
      <c r="AC1094" s="1"/>
      <c r="AD1094" s="1"/>
    </row>
    <row r="1095" spans="1:30" ht="12.75">
      <c r="A1095" s="65" t="s">
        <v>1262</v>
      </c>
      <c r="B1095" s="33" t="s">
        <v>1263</v>
      </c>
      <c r="C1095" s="18">
        <v>632</v>
      </c>
      <c r="D1095" s="18">
        <v>632</v>
      </c>
      <c r="E1095" s="53">
        <v>13856</v>
      </c>
      <c r="F1095" s="53">
        <v>632</v>
      </c>
      <c r="G1095" s="67">
        <v>13910</v>
      </c>
      <c r="Z1095" s="1"/>
      <c r="AA1095" s="1"/>
      <c r="AB1095" s="1"/>
      <c r="AC1095" s="1"/>
      <c r="AD1095" s="1"/>
    </row>
    <row r="1096" spans="1:30" ht="12.75">
      <c r="A1096" s="65" t="s">
        <v>1264</v>
      </c>
      <c r="B1096" s="33" t="s">
        <v>1265</v>
      </c>
      <c r="C1096" s="18">
        <v>0</v>
      </c>
      <c r="D1096" s="18">
        <v>0</v>
      </c>
      <c r="E1096" s="53">
        <v>791</v>
      </c>
      <c r="F1096" s="53">
        <v>0</v>
      </c>
      <c r="G1096" s="67">
        <v>790</v>
      </c>
      <c r="Z1096" s="1"/>
      <c r="AA1096" s="1"/>
      <c r="AB1096" s="1"/>
      <c r="AC1096" s="1"/>
      <c r="AD1096" s="1"/>
    </row>
    <row r="1097" spans="1:30" ht="12.75">
      <c r="A1097" s="65" t="s">
        <v>1266</v>
      </c>
      <c r="B1097" s="33" t="s">
        <v>1267</v>
      </c>
      <c r="C1097" s="18">
        <v>0</v>
      </c>
      <c r="D1097" s="18">
        <v>0</v>
      </c>
      <c r="E1097" s="53">
        <v>791</v>
      </c>
      <c r="F1097" s="53">
        <v>0</v>
      </c>
      <c r="G1097" s="67">
        <v>790</v>
      </c>
      <c r="Z1097" s="1"/>
      <c r="AA1097" s="1"/>
      <c r="AB1097" s="1"/>
      <c r="AC1097" s="1"/>
      <c r="AD1097" s="1"/>
    </row>
    <row r="1098" spans="1:30" ht="12.75">
      <c r="A1098" s="65" t="s">
        <v>1268</v>
      </c>
      <c r="B1098" s="33" t="s">
        <v>1269</v>
      </c>
      <c r="C1098" s="18">
        <v>0</v>
      </c>
      <c r="D1098" s="18">
        <v>0</v>
      </c>
      <c r="E1098" s="53">
        <v>374</v>
      </c>
      <c r="F1098" s="53">
        <v>0</v>
      </c>
      <c r="G1098" s="67">
        <v>429</v>
      </c>
      <c r="Z1098" s="1"/>
      <c r="AA1098" s="1"/>
      <c r="AB1098" s="1"/>
      <c r="AC1098" s="1"/>
      <c r="AD1098" s="1"/>
    </row>
    <row r="1099" spans="1:30" ht="12.75">
      <c r="A1099" s="65" t="s">
        <v>1270</v>
      </c>
      <c r="B1099" s="33" t="s">
        <v>1271</v>
      </c>
      <c r="C1099" s="18">
        <v>0</v>
      </c>
      <c r="D1099" s="18">
        <v>0</v>
      </c>
      <c r="E1099" s="53">
        <v>249</v>
      </c>
      <c r="F1099" s="53">
        <v>0</v>
      </c>
      <c r="G1099" s="67">
        <v>287</v>
      </c>
      <c r="Z1099" s="1"/>
      <c r="AA1099" s="1"/>
      <c r="AB1099" s="1"/>
      <c r="AC1099" s="1"/>
      <c r="AD1099" s="1"/>
    </row>
    <row r="1100" spans="1:30" ht="12.75">
      <c r="A1100" s="65" t="s">
        <v>1272</v>
      </c>
      <c r="B1100" s="33" t="s">
        <v>1273</v>
      </c>
      <c r="C1100" s="18">
        <v>0</v>
      </c>
      <c r="D1100" s="18">
        <v>0</v>
      </c>
      <c r="E1100" s="53">
        <v>125</v>
      </c>
      <c r="F1100" s="53">
        <v>0</v>
      </c>
      <c r="G1100" s="67">
        <v>142</v>
      </c>
      <c r="Z1100" s="1"/>
      <c r="AA1100" s="1"/>
      <c r="AB1100" s="1"/>
      <c r="AC1100" s="1"/>
      <c r="AD1100" s="1"/>
    </row>
    <row r="1101" spans="1:30" ht="38.25">
      <c r="A1101" s="65" t="s">
        <v>1278</v>
      </c>
      <c r="B1101" s="33" t="s">
        <v>1279</v>
      </c>
      <c r="C1101" s="18">
        <v>0</v>
      </c>
      <c r="D1101" s="18">
        <v>0</v>
      </c>
      <c r="E1101" s="53">
        <v>9919</v>
      </c>
      <c r="F1101" s="53">
        <v>0</v>
      </c>
      <c r="G1101" s="67">
        <v>9919</v>
      </c>
      <c r="Z1101" s="1"/>
      <c r="AA1101" s="1"/>
      <c r="AB1101" s="1"/>
      <c r="AC1101" s="1"/>
      <c r="AD1101" s="1"/>
    </row>
    <row r="1102" spans="1:30" ht="25.5">
      <c r="A1102" s="65" t="s">
        <v>1280</v>
      </c>
      <c r="B1102" s="33" t="s">
        <v>1281</v>
      </c>
      <c r="C1102" s="18">
        <v>0</v>
      </c>
      <c r="D1102" s="18">
        <v>0</v>
      </c>
      <c r="E1102" s="53">
        <v>7004</v>
      </c>
      <c r="F1102" s="53">
        <v>0</v>
      </c>
      <c r="G1102" s="67">
        <v>7004</v>
      </c>
      <c r="Z1102" s="1"/>
      <c r="AA1102" s="1"/>
      <c r="AB1102" s="1"/>
      <c r="AC1102" s="1"/>
      <c r="AD1102" s="1"/>
    </row>
    <row r="1103" spans="1:30" ht="38.25">
      <c r="A1103" s="65" t="s">
        <v>1286</v>
      </c>
      <c r="B1103" s="33" t="s">
        <v>1287</v>
      </c>
      <c r="C1103" s="18">
        <v>0</v>
      </c>
      <c r="D1103" s="18">
        <v>0</v>
      </c>
      <c r="E1103" s="53">
        <v>2915</v>
      </c>
      <c r="F1103" s="53">
        <v>0</v>
      </c>
      <c r="G1103" s="67">
        <v>2915</v>
      </c>
      <c r="Z1103" s="1"/>
      <c r="AA1103" s="1"/>
      <c r="AB1103" s="1"/>
      <c r="AC1103" s="1"/>
      <c r="AD1103" s="1"/>
    </row>
    <row r="1104" spans="1:30" ht="12.75">
      <c r="A1104" s="65" t="s">
        <v>1294</v>
      </c>
      <c r="B1104" s="33" t="s">
        <v>1295</v>
      </c>
      <c r="C1104" s="18">
        <v>632</v>
      </c>
      <c r="D1104" s="18">
        <v>632</v>
      </c>
      <c r="E1104" s="53">
        <v>2768</v>
      </c>
      <c r="F1104" s="53">
        <v>632</v>
      </c>
      <c r="G1104" s="67">
        <v>2768</v>
      </c>
      <c r="Z1104" s="1"/>
      <c r="AA1104" s="1"/>
      <c r="AB1104" s="1"/>
      <c r="AC1104" s="1"/>
      <c r="AD1104" s="1"/>
    </row>
    <row r="1105" spans="1:30" ht="12.75">
      <c r="A1105" s="65" t="s">
        <v>1296</v>
      </c>
      <c r="B1105" s="33" t="s">
        <v>1297</v>
      </c>
      <c r="C1105" s="18">
        <v>0</v>
      </c>
      <c r="D1105" s="18">
        <v>0</v>
      </c>
      <c r="E1105" s="53">
        <v>730</v>
      </c>
      <c r="F1105" s="53">
        <v>0</v>
      </c>
      <c r="G1105" s="67">
        <v>730</v>
      </c>
      <c r="Z1105" s="1"/>
      <c r="AA1105" s="1"/>
      <c r="AB1105" s="1"/>
      <c r="AC1105" s="1"/>
      <c r="AD1105" s="1"/>
    </row>
    <row r="1106" spans="1:30" ht="12.75">
      <c r="A1106" s="65" t="s">
        <v>1298</v>
      </c>
      <c r="B1106" s="33" t="s">
        <v>1299</v>
      </c>
      <c r="C1106" s="18">
        <v>0</v>
      </c>
      <c r="D1106" s="18">
        <v>0</v>
      </c>
      <c r="E1106" s="53">
        <v>1278</v>
      </c>
      <c r="F1106" s="53">
        <v>0</v>
      </c>
      <c r="G1106" s="67">
        <v>1278</v>
      </c>
      <c r="Z1106" s="1"/>
      <c r="AA1106" s="1"/>
      <c r="AB1106" s="1"/>
      <c r="AC1106" s="1"/>
      <c r="AD1106" s="1"/>
    </row>
    <row r="1107" spans="1:30" ht="12.75">
      <c r="A1107" s="65" t="s">
        <v>1300</v>
      </c>
      <c r="B1107" s="33" t="s">
        <v>1301</v>
      </c>
      <c r="C1107" s="18">
        <v>632</v>
      </c>
      <c r="D1107" s="18">
        <v>632</v>
      </c>
      <c r="E1107" s="53">
        <v>696</v>
      </c>
      <c r="F1107" s="53">
        <v>632</v>
      </c>
      <c r="G1107" s="67">
        <v>696</v>
      </c>
      <c r="Z1107" s="1"/>
      <c r="AA1107" s="1"/>
      <c r="AB1107" s="1"/>
      <c r="AC1107" s="1"/>
      <c r="AD1107" s="1"/>
    </row>
    <row r="1108" spans="1:30" ht="12.75">
      <c r="A1108" s="65" t="s">
        <v>1302</v>
      </c>
      <c r="B1108" s="33" t="s">
        <v>1303</v>
      </c>
      <c r="C1108" s="18">
        <v>0</v>
      </c>
      <c r="D1108" s="18">
        <v>0</v>
      </c>
      <c r="E1108" s="53">
        <v>64</v>
      </c>
      <c r="F1108" s="53">
        <v>0</v>
      </c>
      <c r="G1108" s="67">
        <v>64</v>
      </c>
      <c r="Z1108" s="1"/>
      <c r="AA1108" s="1"/>
      <c r="AB1108" s="1"/>
      <c r="AC1108" s="1"/>
      <c r="AD1108" s="1"/>
    </row>
    <row r="1109" spans="1:30" ht="12.75">
      <c r="A1109" s="65" t="s">
        <v>1304</v>
      </c>
      <c r="B1109" s="33" t="s">
        <v>1305</v>
      </c>
      <c r="C1109" s="18">
        <v>0</v>
      </c>
      <c r="D1109" s="18">
        <v>0</v>
      </c>
      <c r="E1109" s="53">
        <v>4</v>
      </c>
      <c r="F1109" s="53">
        <v>0</v>
      </c>
      <c r="G1109" s="67">
        <v>4</v>
      </c>
      <c r="Z1109" s="1"/>
      <c r="AA1109" s="1"/>
      <c r="AB1109" s="1"/>
      <c r="AC1109" s="1"/>
      <c r="AD1109" s="1"/>
    </row>
    <row r="1110" spans="1:30" ht="25.5">
      <c r="A1110" s="65" t="s">
        <v>1306</v>
      </c>
      <c r="B1110" s="33" t="s">
        <v>1307</v>
      </c>
      <c r="C1110" s="18">
        <v>0</v>
      </c>
      <c r="D1110" s="18">
        <v>0</v>
      </c>
      <c r="E1110" s="53">
        <v>4</v>
      </c>
      <c r="F1110" s="53">
        <v>0</v>
      </c>
      <c r="G1110" s="67">
        <v>4</v>
      </c>
      <c r="Z1110" s="1"/>
      <c r="AA1110" s="1"/>
      <c r="AB1110" s="1"/>
      <c r="AC1110" s="1"/>
      <c r="AD1110" s="1"/>
    </row>
    <row r="1111" spans="1:30" ht="38.25">
      <c r="A1111" s="65" t="s">
        <v>439</v>
      </c>
      <c r="B1111" s="33" t="s">
        <v>440</v>
      </c>
      <c r="C1111" s="18">
        <v>0</v>
      </c>
      <c r="D1111" s="18">
        <v>0</v>
      </c>
      <c r="E1111" s="53">
        <v>1216</v>
      </c>
      <c r="F1111" s="53">
        <v>0</v>
      </c>
      <c r="G1111" s="67">
        <v>1216</v>
      </c>
      <c r="Z1111" s="1"/>
      <c r="AA1111" s="1"/>
      <c r="AB1111" s="1"/>
      <c r="AC1111" s="1"/>
      <c r="AD1111" s="1"/>
    </row>
    <row r="1112" spans="1:30" ht="12.75">
      <c r="A1112" s="65" t="s">
        <v>441</v>
      </c>
      <c r="B1112" s="33" t="s">
        <v>442</v>
      </c>
      <c r="C1112" s="18">
        <v>0</v>
      </c>
      <c r="D1112" s="18">
        <v>0</v>
      </c>
      <c r="E1112" s="53">
        <v>746</v>
      </c>
      <c r="F1112" s="53">
        <v>0</v>
      </c>
      <c r="G1112" s="67">
        <v>746</v>
      </c>
      <c r="Z1112" s="1"/>
      <c r="AA1112" s="1"/>
      <c r="AB1112" s="1"/>
      <c r="AC1112" s="1"/>
      <c r="AD1112" s="1"/>
    </row>
    <row r="1113" spans="1:30" ht="12.75">
      <c r="A1113" s="65" t="s">
        <v>443</v>
      </c>
      <c r="B1113" s="33" t="s">
        <v>444</v>
      </c>
      <c r="C1113" s="18">
        <v>0</v>
      </c>
      <c r="D1113" s="18">
        <v>0</v>
      </c>
      <c r="E1113" s="53">
        <v>746</v>
      </c>
      <c r="F1113" s="53">
        <v>0</v>
      </c>
      <c r="G1113" s="67">
        <v>746</v>
      </c>
      <c r="Z1113" s="1"/>
      <c r="AA1113" s="1"/>
      <c r="AB1113" s="1"/>
      <c r="AC1113" s="1"/>
      <c r="AD1113" s="1"/>
    </row>
    <row r="1114" spans="1:30" ht="12.75">
      <c r="A1114" s="65" t="s">
        <v>447</v>
      </c>
      <c r="B1114" s="33" t="s">
        <v>448</v>
      </c>
      <c r="C1114" s="18">
        <v>0</v>
      </c>
      <c r="D1114" s="18">
        <v>0</v>
      </c>
      <c r="E1114" s="53">
        <v>470</v>
      </c>
      <c r="F1114" s="53">
        <v>0</v>
      </c>
      <c r="G1114" s="67">
        <v>470</v>
      </c>
      <c r="Z1114" s="1"/>
      <c r="AA1114" s="1"/>
      <c r="AB1114" s="1"/>
      <c r="AC1114" s="1"/>
      <c r="AD1114" s="1"/>
    </row>
    <row r="1115" spans="1:30" ht="12.75">
      <c r="A1115" s="65" t="s">
        <v>451</v>
      </c>
      <c r="B1115" s="33" t="s">
        <v>452</v>
      </c>
      <c r="C1115" s="18">
        <v>0</v>
      </c>
      <c r="D1115" s="18">
        <v>0</v>
      </c>
      <c r="E1115" s="53">
        <v>470</v>
      </c>
      <c r="F1115" s="53">
        <v>0</v>
      </c>
      <c r="G1115" s="67">
        <v>470</v>
      </c>
      <c r="Z1115" s="1"/>
      <c r="AA1115" s="1"/>
      <c r="AB1115" s="1"/>
      <c r="AC1115" s="1"/>
      <c r="AD1115" s="1"/>
    </row>
    <row r="1116" spans="1:30" ht="51">
      <c r="A1116" s="65" t="s">
        <v>542</v>
      </c>
      <c r="B1116" s="33" t="s">
        <v>543</v>
      </c>
      <c r="C1116" s="18">
        <v>948</v>
      </c>
      <c r="D1116" s="18">
        <v>948</v>
      </c>
      <c r="E1116" s="53">
        <v>0</v>
      </c>
      <c r="F1116" s="53">
        <v>0</v>
      </c>
      <c r="G1116" s="67">
        <v>0</v>
      </c>
      <c r="Z1116" s="1"/>
      <c r="AA1116" s="1"/>
      <c r="AB1116" s="1"/>
      <c r="AC1116" s="1"/>
      <c r="AD1116" s="1"/>
    </row>
    <row r="1117" spans="1:30" ht="25.5">
      <c r="A1117" s="65" t="s">
        <v>546</v>
      </c>
      <c r="B1117" s="33" t="s">
        <v>547</v>
      </c>
      <c r="C1117" s="18">
        <v>948</v>
      </c>
      <c r="D1117" s="18">
        <v>948</v>
      </c>
      <c r="E1117" s="53">
        <v>0</v>
      </c>
      <c r="F1117" s="53">
        <v>0</v>
      </c>
      <c r="G1117" s="67">
        <v>0</v>
      </c>
      <c r="Z1117" s="1"/>
      <c r="AA1117" s="1"/>
      <c r="AB1117" s="1"/>
      <c r="AC1117" s="1"/>
      <c r="AD1117" s="1"/>
    </row>
    <row r="1118" spans="1:30" ht="25.5">
      <c r="A1118" s="65" t="s">
        <v>1652</v>
      </c>
      <c r="B1118" s="33" t="s">
        <v>1653</v>
      </c>
      <c r="C1118" s="18">
        <v>948</v>
      </c>
      <c r="D1118" s="18">
        <v>948</v>
      </c>
      <c r="E1118" s="53">
        <v>0</v>
      </c>
      <c r="F1118" s="53">
        <v>0</v>
      </c>
      <c r="G1118" s="67">
        <v>0</v>
      </c>
      <c r="Z1118" s="1"/>
      <c r="AA1118" s="1"/>
      <c r="AB1118" s="1"/>
      <c r="AC1118" s="1"/>
      <c r="AD1118" s="1"/>
    </row>
    <row r="1119" spans="1:30" ht="38.25">
      <c r="A1119" s="65" t="s">
        <v>1654</v>
      </c>
      <c r="B1119" s="33" t="s">
        <v>1655</v>
      </c>
      <c r="C1119" s="18">
        <v>948</v>
      </c>
      <c r="D1119" s="18">
        <v>948</v>
      </c>
      <c r="E1119" s="53">
        <v>0</v>
      </c>
      <c r="F1119" s="53">
        <v>0</v>
      </c>
      <c r="G1119" s="67">
        <v>0</v>
      </c>
      <c r="Z1119" s="1"/>
      <c r="AA1119" s="1"/>
      <c r="AB1119" s="1"/>
      <c r="AC1119" s="1"/>
      <c r="AD1119" s="1"/>
    </row>
    <row r="1120" spans="1:30" ht="89.25">
      <c r="A1120" s="65" t="s">
        <v>426</v>
      </c>
      <c r="B1120" s="33" t="s">
        <v>427</v>
      </c>
      <c r="C1120" s="18">
        <v>948</v>
      </c>
      <c r="D1120" s="18">
        <v>948</v>
      </c>
      <c r="E1120" s="53">
        <v>0</v>
      </c>
      <c r="F1120" s="53">
        <v>0</v>
      </c>
      <c r="G1120" s="67">
        <v>0</v>
      </c>
      <c r="Z1120" s="1"/>
      <c r="AA1120" s="1"/>
      <c r="AB1120" s="1"/>
      <c r="AC1120" s="1"/>
      <c r="AD1120" s="1"/>
    </row>
    <row r="1121" spans="1:31" ht="12.75" hidden="1">
      <c r="A1121" s="30" t="s">
        <v>705</v>
      </c>
      <c r="B1121" s="33" t="s">
        <v>706</v>
      </c>
      <c r="C1121" s="18">
        <v>0</v>
      </c>
      <c r="D1121" s="18">
        <v>0</v>
      </c>
      <c r="E1121" s="18">
        <v>0</v>
      </c>
      <c r="F1121" s="18">
        <v>0</v>
      </c>
      <c r="G1121" s="19">
        <v>0</v>
      </c>
      <c r="X1121">
        <v>57</v>
      </c>
      <c r="Y1121" t="s">
        <v>331</v>
      </c>
      <c r="Z1121" s="1" t="s">
        <v>705</v>
      </c>
      <c r="AA1121" s="1" t="s">
        <v>2238</v>
      </c>
      <c r="AB1121" s="1" t="s">
        <v>704</v>
      </c>
      <c r="AC1121" s="1" t="s">
        <v>1996</v>
      </c>
      <c r="AD1121" s="1" t="s">
        <v>1997</v>
      </c>
      <c r="AE1121">
        <f>AE1122+AE1123+AE1124</f>
        <v>0</v>
      </c>
    </row>
    <row r="1122" spans="1:30" ht="25.5" hidden="1">
      <c r="A1122" s="30" t="s">
        <v>707</v>
      </c>
      <c r="B1122" s="34" t="s">
        <v>708</v>
      </c>
      <c r="C1122" s="18" t="s">
        <v>492</v>
      </c>
      <c r="D1122" s="18" t="s">
        <v>492</v>
      </c>
      <c r="E1122" s="18">
        <v>0</v>
      </c>
      <c r="F1122" s="18" t="s">
        <v>492</v>
      </c>
      <c r="G1122" s="19">
        <v>0</v>
      </c>
      <c r="X1122">
        <v>58</v>
      </c>
      <c r="Y1122" t="s">
        <v>331</v>
      </c>
      <c r="Z1122" s="1" t="s">
        <v>707</v>
      </c>
      <c r="AA1122" s="1" t="s">
        <v>2238</v>
      </c>
      <c r="AB1122" s="1" t="s">
        <v>705</v>
      </c>
      <c r="AC1122" s="1" t="s">
        <v>1996</v>
      </c>
      <c r="AD1122" s="1" t="s">
        <v>514</v>
      </c>
    </row>
    <row r="1123" spans="1:30" ht="12.75" hidden="1">
      <c r="A1123" s="30" t="s">
        <v>709</v>
      </c>
      <c r="B1123" s="34" t="s">
        <v>710</v>
      </c>
      <c r="C1123" s="18" t="s">
        <v>492</v>
      </c>
      <c r="D1123" s="18" t="s">
        <v>492</v>
      </c>
      <c r="E1123" s="18">
        <v>0</v>
      </c>
      <c r="F1123" s="18" t="s">
        <v>492</v>
      </c>
      <c r="G1123" s="19">
        <v>0</v>
      </c>
      <c r="X1123">
        <v>59</v>
      </c>
      <c r="Y1123" t="s">
        <v>331</v>
      </c>
      <c r="Z1123" s="1" t="s">
        <v>709</v>
      </c>
      <c r="AA1123" s="1" t="s">
        <v>2238</v>
      </c>
      <c r="AB1123" s="1" t="s">
        <v>705</v>
      </c>
      <c r="AC1123" s="1" t="s">
        <v>1996</v>
      </c>
      <c r="AD1123" s="1" t="s">
        <v>514</v>
      </c>
    </row>
    <row r="1124" spans="1:30" ht="12.75" hidden="1">
      <c r="A1124" s="30" t="s">
        <v>711</v>
      </c>
      <c r="B1124" s="34" t="s">
        <v>712</v>
      </c>
      <c r="C1124" s="18" t="s">
        <v>492</v>
      </c>
      <c r="D1124" s="18" t="s">
        <v>492</v>
      </c>
      <c r="E1124" s="18">
        <v>0</v>
      </c>
      <c r="F1124" s="18" t="s">
        <v>492</v>
      </c>
      <c r="G1124" s="19">
        <v>0</v>
      </c>
      <c r="X1124">
        <v>60</v>
      </c>
      <c r="Y1124" t="s">
        <v>331</v>
      </c>
      <c r="Z1124" s="1" t="s">
        <v>711</v>
      </c>
      <c r="AA1124" s="1" t="s">
        <v>2238</v>
      </c>
      <c r="AB1124" s="1" t="s">
        <v>705</v>
      </c>
      <c r="AC1124" s="1" t="s">
        <v>1996</v>
      </c>
      <c r="AD1124" s="1" t="s">
        <v>514</v>
      </c>
    </row>
    <row r="1125" spans="1:31" ht="25.5" hidden="1">
      <c r="A1125" s="30" t="s">
        <v>713</v>
      </c>
      <c r="B1125" s="40" t="s">
        <v>1662</v>
      </c>
      <c r="C1125" s="18">
        <v>0</v>
      </c>
      <c r="D1125" s="18">
        <v>0</v>
      </c>
      <c r="E1125" s="18">
        <v>0</v>
      </c>
      <c r="F1125" s="18">
        <v>0</v>
      </c>
      <c r="G1125" s="18">
        <v>0</v>
      </c>
      <c r="X1125">
        <v>61</v>
      </c>
      <c r="Y1125" t="s">
        <v>331</v>
      </c>
      <c r="Z1125" s="1" t="s">
        <v>713</v>
      </c>
      <c r="AA1125" s="1" t="s">
        <v>2238</v>
      </c>
      <c r="AB1125" s="1" t="s">
        <v>704</v>
      </c>
      <c r="AC1125" s="1" t="s">
        <v>515</v>
      </c>
      <c r="AD1125" s="1" t="s">
        <v>1997</v>
      </c>
      <c r="AE1125">
        <f>AE1126+AE1127</f>
        <v>0</v>
      </c>
    </row>
    <row r="1126" spans="1:30" ht="12.75" hidden="1">
      <c r="A1126" s="30" t="s">
        <v>714</v>
      </c>
      <c r="B1126" s="34" t="s">
        <v>715</v>
      </c>
      <c r="C1126" s="18" t="s">
        <v>492</v>
      </c>
      <c r="D1126" s="18" t="s">
        <v>492</v>
      </c>
      <c r="E1126" s="18">
        <v>0</v>
      </c>
      <c r="F1126" s="18" t="s">
        <v>492</v>
      </c>
      <c r="G1126" s="19">
        <v>0</v>
      </c>
      <c r="X1126">
        <v>62</v>
      </c>
      <c r="Y1126" t="s">
        <v>331</v>
      </c>
      <c r="Z1126" s="1" t="s">
        <v>714</v>
      </c>
      <c r="AA1126" s="1" t="s">
        <v>2238</v>
      </c>
      <c r="AB1126" s="1" t="s">
        <v>713</v>
      </c>
      <c r="AC1126" s="1" t="s">
        <v>1996</v>
      </c>
      <c r="AD1126" s="1" t="s">
        <v>514</v>
      </c>
    </row>
    <row r="1127" spans="1:30" ht="25.5" hidden="1">
      <c r="A1127" s="30" t="s">
        <v>716</v>
      </c>
      <c r="B1127" s="34" t="s">
        <v>717</v>
      </c>
      <c r="C1127" s="18" t="s">
        <v>492</v>
      </c>
      <c r="D1127" s="18" t="s">
        <v>492</v>
      </c>
      <c r="E1127" s="18">
        <v>0</v>
      </c>
      <c r="F1127" s="18" t="s">
        <v>492</v>
      </c>
      <c r="G1127" s="19">
        <v>0</v>
      </c>
      <c r="X1127">
        <v>63</v>
      </c>
      <c r="Y1127" t="s">
        <v>331</v>
      </c>
      <c r="Z1127" s="1" t="s">
        <v>716</v>
      </c>
      <c r="AA1127" s="1" t="s">
        <v>2238</v>
      </c>
      <c r="AB1127" s="1" t="s">
        <v>713</v>
      </c>
      <c r="AC1127" s="1" t="s">
        <v>1996</v>
      </c>
      <c r="AD1127" s="1" t="s">
        <v>514</v>
      </c>
    </row>
    <row r="1128" spans="1:31" ht="25.5" hidden="1">
      <c r="A1128" s="30" t="s">
        <v>718</v>
      </c>
      <c r="B1128" s="33" t="s">
        <v>1658</v>
      </c>
      <c r="C1128" s="18">
        <v>0</v>
      </c>
      <c r="D1128" s="18">
        <v>0</v>
      </c>
      <c r="E1128" s="53">
        <v>0</v>
      </c>
      <c r="F1128" s="53">
        <v>0</v>
      </c>
      <c r="G1128" s="53">
        <v>0</v>
      </c>
      <c r="X1128">
        <v>64</v>
      </c>
      <c r="Y1128" t="s">
        <v>331</v>
      </c>
      <c r="Z1128" s="1" t="s">
        <v>718</v>
      </c>
      <c r="AA1128" s="1" t="s">
        <v>2238</v>
      </c>
      <c r="AB1128" s="1" t="s">
        <v>704</v>
      </c>
      <c r="AC1128" s="1" t="s">
        <v>515</v>
      </c>
      <c r="AD1128" s="1" t="s">
        <v>1997</v>
      </c>
      <c r="AE1128">
        <f>AE1129+AE1130</f>
        <v>0</v>
      </c>
    </row>
    <row r="1129" spans="1:30" ht="12.75" hidden="1">
      <c r="A1129" s="30" t="s">
        <v>719</v>
      </c>
      <c r="B1129" s="34" t="s">
        <v>720</v>
      </c>
      <c r="C1129" s="18" t="s">
        <v>492</v>
      </c>
      <c r="D1129" s="18" t="s">
        <v>492</v>
      </c>
      <c r="E1129" s="18">
        <v>0</v>
      </c>
      <c r="F1129" s="18" t="s">
        <v>492</v>
      </c>
      <c r="G1129" s="19">
        <v>0</v>
      </c>
      <c r="X1129">
        <v>65</v>
      </c>
      <c r="Y1129" t="s">
        <v>331</v>
      </c>
      <c r="Z1129" s="1" t="s">
        <v>719</v>
      </c>
      <c r="AA1129" s="1" t="s">
        <v>2238</v>
      </c>
      <c r="AB1129" s="1" t="s">
        <v>718</v>
      </c>
      <c r="AC1129" s="1" t="s">
        <v>1996</v>
      </c>
      <c r="AD1129" s="1" t="s">
        <v>514</v>
      </c>
    </row>
    <row r="1130" spans="1:30" ht="12.75" hidden="1">
      <c r="A1130" s="30" t="s">
        <v>721</v>
      </c>
      <c r="B1130" s="34" t="s">
        <v>722</v>
      </c>
      <c r="C1130" s="18" t="s">
        <v>492</v>
      </c>
      <c r="D1130" s="18" t="s">
        <v>492</v>
      </c>
      <c r="E1130" s="18">
        <v>0</v>
      </c>
      <c r="F1130" s="18" t="s">
        <v>492</v>
      </c>
      <c r="G1130" s="19">
        <v>0</v>
      </c>
      <c r="X1130">
        <v>66</v>
      </c>
      <c r="Y1130" t="s">
        <v>331</v>
      </c>
      <c r="Z1130" s="1" t="s">
        <v>721</v>
      </c>
      <c r="AA1130" s="1" t="s">
        <v>2238</v>
      </c>
      <c r="AB1130" s="1" t="s">
        <v>718</v>
      </c>
      <c r="AC1130" s="1" t="s">
        <v>1996</v>
      </c>
      <c r="AD1130" s="1" t="s">
        <v>514</v>
      </c>
    </row>
    <row r="1131" spans="1:30" ht="76.5">
      <c r="A1131" s="30" t="s">
        <v>723</v>
      </c>
      <c r="B1131" s="33" t="s">
        <v>1659</v>
      </c>
      <c r="C1131" s="18">
        <v>1580</v>
      </c>
      <c r="D1131" s="18">
        <v>1580</v>
      </c>
      <c r="E1131" s="53">
        <v>28348</v>
      </c>
      <c r="F1131" s="18">
        <v>632</v>
      </c>
      <c r="G1131" s="54">
        <v>28402</v>
      </c>
      <c r="X1131">
        <v>68</v>
      </c>
      <c r="Z1131" s="1" t="s">
        <v>723</v>
      </c>
      <c r="AA1131" s="1" t="s">
        <v>2238</v>
      </c>
      <c r="AB1131" s="1" t="s">
        <v>704</v>
      </c>
      <c r="AC1131" s="1" t="s">
        <v>515</v>
      </c>
      <c r="AD1131" s="1" t="s">
        <v>1997</v>
      </c>
    </row>
    <row r="1132" spans="1:30" ht="12.75">
      <c r="A1132" s="65" t="s">
        <v>219</v>
      </c>
      <c r="B1132" s="34" t="s">
        <v>220</v>
      </c>
      <c r="C1132" s="18">
        <v>1580</v>
      </c>
      <c r="D1132" s="18">
        <v>1580</v>
      </c>
      <c r="E1132" s="53">
        <v>28348</v>
      </c>
      <c r="F1132" s="18">
        <v>632</v>
      </c>
      <c r="G1132" s="54">
        <v>28402</v>
      </c>
      <c r="Z1132" s="1"/>
      <c r="AA1132" s="1"/>
      <c r="AB1132" s="1"/>
      <c r="AC1132" s="1"/>
      <c r="AD1132" s="1"/>
    </row>
    <row r="1133" spans="1:30" ht="12.75">
      <c r="A1133" s="65" t="s">
        <v>221</v>
      </c>
      <c r="B1133" s="34" t="s">
        <v>222</v>
      </c>
      <c r="C1133" s="18">
        <v>632</v>
      </c>
      <c r="D1133" s="18">
        <v>632</v>
      </c>
      <c r="E1133" s="53">
        <v>28348</v>
      </c>
      <c r="F1133" s="18">
        <v>632</v>
      </c>
      <c r="G1133" s="54">
        <v>28402</v>
      </c>
      <c r="Z1133" s="1"/>
      <c r="AA1133" s="1"/>
      <c r="AB1133" s="1"/>
      <c r="AC1133" s="1"/>
      <c r="AD1133" s="1"/>
    </row>
    <row r="1134" spans="1:30" ht="12.75">
      <c r="A1134" s="65" t="s">
        <v>223</v>
      </c>
      <c r="B1134" s="34" t="s">
        <v>224</v>
      </c>
      <c r="C1134" s="18">
        <v>0</v>
      </c>
      <c r="D1134" s="18">
        <v>0</v>
      </c>
      <c r="E1134" s="53">
        <v>13258</v>
      </c>
      <c r="F1134" s="18">
        <v>0</v>
      </c>
      <c r="G1134" s="54">
        <v>13258</v>
      </c>
      <c r="Z1134" s="1"/>
      <c r="AA1134" s="1"/>
      <c r="AB1134" s="1"/>
      <c r="AC1134" s="1"/>
      <c r="AD1134" s="1"/>
    </row>
    <row r="1135" spans="1:30" ht="12.75">
      <c r="A1135" s="65" t="s">
        <v>225</v>
      </c>
      <c r="B1135" s="34" t="s">
        <v>226</v>
      </c>
      <c r="C1135" s="18">
        <v>0</v>
      </c>
      <c r="D1135" s="18">
        <v>0</v>
      </c>
      <c r="E1135" s="53">
        <v>10341</v>
      </c>
      <c r="F1135" s="18">
        <v>0</v>
      </c>
      <c r="G1135" s="54">
        <v>10341</v>
      </c>
      <c r="Z1135" s="1"/>
      <c r="AA1135" s="1"/>
      <c r="AB1135" s="1"/>
      <c r="AC1135" s="1"/>
      <c r="AD1135" s="1"/>
    </row>
    <row r="1136" spans="1:30" ht="12.75">
      <c r="A1136" s="65" t="s">
        <v>227</v>
      </c>
      <c r="B1136" s="34" t="s">
        <v>228</v>
      </c>
      <c r="C1136" s="18">
        <v>0</v>
      </c>
      <c r="D1136" s="18">
        <v>0</v>
      </c>
      <c r="E1136" s="53">
        <v>8497</v>
      </c>
      <c r="F1136" s="18">
        <v>0</v>
      </c>
      <c r="G1136" s="54">
        <v>8497</v>
      </c>
      <c r="Z1136" s="1"/>
      <c r="AA1136" s="1"/>
      <c r="AB1136" s="1"/>
      <c r="AC1136" s="1"/>
      <c r="AD1136" s="1"/>
    </row>
    <row r="1137" spans="1:30" ht="12.75">
      <c r="A1137" s="65" t="s">
        <v>229</v>
      </c>
      <c r="B1137" s="34" t="s">
        <v>230</v>
      </c>
      <c r="C1137" s="18">
        <v>0</v>
      </c>
      <c r="D1137" s="18">
        <v>0</v>
      </c>
      <c r="E1137" s="53">
        <v>8497</v>
      </c>
      <c r="F1137" s="18">
        <v>0</v>
      </c>
      <c r="G1137" s="54">
        <v>8497</v>
      </c>
      <c r="Z1137" s="1"/>
      <c r="AA1137" s="1"/>
      <c r="AB1137" s="1"/>
      <c r="AC1137" s="1"/>
      <c r="AD1137" s="1"/>
    </row>
    <row r="1138" spans="1:30" ht="12.75">
      <c r="A1138" s="65" t="s">
        <v>231</v>
      </c>
      <c r="B1138" s="34" t="s">
        <v>232</v>
      </c>
      <c r="C1138" s="18">
        <v>0</v>
      </c>
      <c r="D1138" s="18">
        <v>0</v>
      </c>
      <c r="E1138" s="53">
        <v>135</v>
      </c>
      <c r="F1138" s="18">
        <v>0</v>
      </c>
      <c r="G1138" s="54">
        <v>135</v>
      </c>
      <c r="Z1138" s="1"/>
      <c r="AA1138" s="1"/>
      <c r="AB1138" s="1"/>
      <c r="AC1138" s="1"/>
      <c r="AD1138" s="1"/>
    </row>
    <row r="1139" spans="1:30" ht="12.75">
      <c r="A1139" s="65" t="s">
        <v>233</v>
      </c>
      <c r="B1139" s="34" t="s">
        <v>234</v>
      </c>
      <c r="C1139" s="18">
        <v>0</v>
      </c>
      <c r="D1139" s="18">
        <v>0</v>
      </c>
      <c r="E1139" s="53">
        <v>135</v>
      </c>
      <c r="F1139" s="18">
        <v>0</v>
      </c>
      <c r="G1139" s="54">
        <v>135</v>
      </c>
      <c r="Z1139" s="1"/>
      <c r="AA1139" s="1"/>
      <c r="AB1139" s="1"/>
      <c r="AC1139" s="1"/>
      <c r="AD1139" s="1"/>
    </row>
    <row r="1140" spans="1:30" ht="38.25">
      <c r="A1140" s="65" t="s">
        <v>235</v>
      </c>
      <c r="B1140" s="34" t="s">
        <v>236</v>
      </c>
      <c r="C1140" s="18">
        <v>0</v>
      </c>
      <c r="D1140" s="18">
        <v>0</v>
      </c>
      <c r="E1140" s="53">
        <v>1709</v>
      </c>
      <c r="F1140" s="18">
        <v>0</v>
      </c>
      <c r="G1140" s="54">
        <v>1709</v>
      </c>
      <c r="Z1140" s="1"/>
      <c r="AA1140" s="1"/>
      <c r="AB1140" s="1"/>
      <c r="AC1140" s="1"/>
      <c r="AD1140" s="1"/>
    </row>
    <row r="1141" spans="1:30" ht="38.25">
      <c r="A1141" s="65" t="s">
        <v>237</v>
      </c>
      <c r="B1141" s="34" t="s">
        <v>238</v>
      </c>
      <c r="C1141" s="18">
        <v>0</v>
      </c>
      <c r="D1141" s="18">
        <v>0</v>
      </c>
      <c r="E1141" s="53">
        <v>2917</v>
      </c>
      <c r="F1141" s="18">
        <v>0</v>
      </c>
      <c r="G1141" s="54">
        <v>2917</v>
      </c>
      <c r="Z1141" s="1"/>
      <c r="AA1141" s="1"/>
      <c r="AB1141" s="1"/>
      <c r="AC1141" s="1"/>
      <c r="AD1141" s="1"/>
    </row>
    <row r="1142" spans="1:30" ht="25.5">
      <c r="A1142" s="65" t="s">
        <v>239</v>
      </c>
      <c r="B1142" s="34" t="s">
        <v>240</v>
      </c>
      <c r="C1142" s="18">
        <v>0</v>
      </c>
      <c r="D1142" s="18">
        <v>0</v>
      </c>
      <c r="E1142" s="53">
        <v>2242</v>
      </c>
      <c r="F1142" s="18">
        <v>0</v>
      </c>
      <c r="G1142" s="54">
        <v>2242</v>
      </c>
      <c r="Z1142" s="1"/>
      <c r="AA1142" s="1"/>
      <c r="AB1142" s="1"/>
      <c r="AC1142" s="1"/>
      <c r="AD1142" s="1"/>
    </row>
    <row r="1143" spans="1:30" ht="25.5">
      <c r="A1143" s="65" t="s">
        <v>241</v>
      </c>
      <c r="B1143" s="34" t="s">
        <v>242</v>
      </c>
      <c r="C1143" s="18">
        <v>0</v>
      </c>
      <c r="D1143" s="18">
        <v>0</v>
      </c>
      <c r="E1143" s="53">
        <v>675</v>
      </c>
      <c r="F1143" s="18">
        <v>0</v>
      </c>
      <c r="G1143" s="54">
        <v>675</v>
      </c>
      <c r="Z1143" s="1"/>
      <c r="AA1143" s="1"/>
      <c r="AB1143" s="1"/>
      <c r="AC1143" s="1"/>
      <c r="AD1143" s="1"/>
    </row>
    <row r="1144" spans="1:30" ht="51">
      <c r="A1144" s="65" t="s">
        <v>243</v>
      </c>
      <c r="B1144" s="34" t="s">
        <v>244</v>
      </c>
      <c r="C1144" s="18">
        <v>0</v>
      </c>
      <c r="D1144" s="18">
        <v>0</v>
      </c>
      <c r="E1144" s="53">
        <v>675</v>
      </c>
      <c r="F1144" s="18">
        <v>0</v>
      </c>
      <c r="G1144" s="54">
        <v>675</v>
      </c>
      <c r="Z1144" s="1"/>
      <c r="AA1144" s="1"/>
      <c r="AB1144" s="1"/>
      <c r="AC1144" s="1"/>
      <c r="AD1144" s="1"/>
    </row>
    <row r="1145" spans="1:30" ht="12.75">
      <c r="A1145" s="65" t="s">
        <v>1247</v>
      </c>
      <c r="B1145" s="34" t="s">
        <v>1248</v>
      </c>
      <c r="C1145" s="18">
        <v>632</v>
      </c>
      <c r="D1145" s="18">
        <v>632</v>
      </c>
      <c r="E1145" s="53">
        <v>15090</v>
      </c>
      <c r="F1145" s="18">
        <v>632</v>
      </c>
      <c r="G1145" s="54">
        <v>15144</v>
      </c>
      <c r="Z1145" s="1"/>
      <c r="AA1145" s="1"/>
      <c r="AB1145" s="1"/>
      <c r="AC1145" s="1"/>
      <c r="AD1145" s="1"/>
    </row>
    <row r="1146" spans="1:30" ht="12.75">
      <c r="A1146" s="65" t="s">
        <v>1249</v>
      </c>
      <c r="B1146" s="34" t="s">
        <v>1250</v>
      </c>
      <c r="C1146" s="18">
        <v>0</v>
      </c>
      <c r="D1146" s="18">
        <v>0</v>
      </c>
      <c r="E1146" s="53">
        <v>18</v>
      </c>
      <c r="F1146" s="18">
        <v>0</v>
      </c>
      <c r="G1146" s="54">
        <v>18</v>
      </c>
      <c r="Z1146" s="1"/>
      <c r="AA1146" s="1"/>
      <c r="AB1146" s="1"/>
      <c r="AC1146" s="1"/>
      <c r="AD1146" s="1"/>
    </row>
    <row r="1147" spans="1:30" ht="25.5">
      <c r="A1147" s="65" t="s">
        <v>1251</v>
      </c>
      <c r="B1147" s="34" t="s">
        <v>1252</v>
      </c>
      <c r="C1147" s="18">
        <v>0</v>
      </c>
      <c r="D1147" s="18">
        <v>0</v>
      </c>
      <c r="E1147" s="53">
        <v>18</v>
      </c>
      <c r="F1147" s="18">
        <v>0</v>
      </c>
      <c r="G1147" s="54">
        <v>18</v>
      </c>
      <c r="Z1147" s="1"/>
      <c r="AA1147" s="1"/>
      <c r="AB1147" s="1"/>
      <c r="AC1147" s="1"/>
      <c r="AD1147" s="1"/>
    </row>
    <row r="1148" spans="1:30" ht="12.75">
      <c r="A1148" s="65" t="s">
        <v>1253</v>
      </c>
      <c r="B1148" s="34" t="s">
        <v>1254</v>
      </c>
      <c r="C1148" s="18">
        <v>0</v>
      </c>
      <c r="D1148" s="18">
        <v>0</v>
      </c>
      <c r="E1148" s="53">
        <v>12</v>
      </c>
      <c r="F1148" s="18">
        <v>0</v>
      </c>
      <c r="G1148" s="54">
        <v>12</v>
      </c>
      <c r="Z1148" s="1"/>
      <c r="AA1148" s="1"/>
      <c r="AB1148" s="1"/>
      <c r="AC1148" s="1"/>
      <c r="AD1148" s="1"/>
    </row>
    <row r="1149" spans="1:30" ht="25.5">
      <c r="A1149" s="65" t="s">
        <v>1255</v>
      </c>
      <c r="B1149" s="34" t="s">
        <v>1256</v>
      </c>
      <c r="C1149" s="18">
        <v>0</v>
      </c>
      <c r="D1149" s="18">
        <v>0</v>
      </c>
      <c r="E1149" s="53">
        <v>6</v>
      </c>
      <c r="F1149" s="18">
        <v>0</v>
      </c>
      <c r="G1149" s="54">
        <v>6</v>
      </c>
      <c r="Z1149" s="1"/>
      <c r="AA1149" s="1"/>
      <c r="AB1149" s="1"/>
      <c r="AC1149" s="1"/>
      <c r="AD1149" s="1"/>
    </row>
    <row r="1150" spans="1:30" ht="12.75">
      <c r="A1150" s="65" t="s">
        <v>1262</v>
      </c>
      <c r="B1150" s="34" t="s">
        <v>1263</v>
      </c>
      <c r="C1150" s="18">
        <v>632</v>
      </c>
      <c r="D1150" s="18">
        <v>632</v>
      </c>
      <c r="E1150" s="53">
        <v>13856</v>
      </c>
      <c r="F1150" s="18">
        <v>632</v>
      </c>
      <c r="G1150" s="54">
        <v>13910</v>
      </c>
      <c r="Z1150" s="1"/>
      <c r="AA1150" s="1"/>
      <c r="AB1150" s="1"/>
      <c r="AC1150" s="1"/>
      <c r="AD1150" s="1"/>
    </row>
    <row r="1151" spans="1:30" ht="12.75">
      <c r="A1151" s="65" t="s">
        <v>1264</v>
      </c>
      <c r="B1151" s="34" t="s">
        <v>1265</v>
      </c>
      <c r="C1151" s="18">
        <v>0</v>
      </c>
      <c r="D1151" s="18">
        <v>0</v>
      </c>
      <c r="E1151" s="53">
        <v>791</v>
      </c>
      <c r="F1151" s="18">
        <v>0</v>
      </c>
      <c r="G1151" s="54">
        <v>790</v>
      </c>
      <c r="Z1151" s="1"/>
      <c r="AA1151" s="1"/>
      <c r="AB1151" s="1"/>
      <c r="AC1151" s="1"/>
      <c r="AD1151" s="1"/>
    </row>
    <row r="1152" spans="1:30" ht="12.75">
      <c r="A1152" s="65" t="s">
        <v>1266</v>
      </c>
      <c r="B1152" s="34" t="s">
        <v>1267</v>
      </c>
      <c r="C1152" s="18">
        <v>0</v>
      </c>
      <c r="D1152" s="18">
        <v>0</v>
      </c>
      <c r="E1152" s="53">
        <v>791</v>
      </c>
      <c r="F1152" s="18">
        <v>0</v>
      </c>
      <c r="G1152" s="54">
        <v>790</v>
      </c>
      <c r="Z1152" s="1"/>
      <c r="AA1152" s="1"/>
      <c r="AB1152" s="1"/>
      <c r="AC1152" s="1"/>
      <c r="AD1152" s="1"/>
    </row>
    <row r="1153" spans="1:30" ht="12.75">
      <c r="A1153" s="65" t="s">
        <v>1268</v>
      </c>
      <c r="B1153" s="34" t="s">
        <v>1269</v>
      </c>
      <c r="C1153" s="18">
        <v>0</v>
      </c>
      <c r="D1153" s="18">
        <v>0</v>
      </c>
      <c r="E1153" s="53">
        <v>374</v>
      </c>
      <c r="F1153" s="18">
        <v>0</v>
      </c>
      <c r="G1153" s="54">
        <v>429</v>
      </c>
      <c r="Z1153" s="1"/>
      <c r="AA1153" s="1"/>
      <c r="AB1153" s="1"/>
      <c r="AC1153" s="1"/>
      <c r="AD1153" s="1"/>
    </row>
    <row r="1154" spans="1:30" ht="12.75">
      <c r="A1154" s="65" t="s">
        <v>1270</v>
      </c>
      <c r="B1154" s="34" t="s">
        <v>1271</v>
      </c>
      <c r="C1154" s="18">
        <v>0</v>
      </c>
      <c r="D1154" s="18">
        <v>0</v>
      </c>
      <c r="E1154" s="53">
        <v>249</v>
      </c>
      <c r="F1154" s="18">
        <v>0</v>
      </c>
      <c r="G1154" s="54">
        <v>287</v>
      </c>
      <c r="Z1154" s="1"/>
      <c r="AA1154" s="1"/>
      <c r="AB1154" s="1"/>
      <c r="AC1154" s="1"/>
      <c r="AD1154" s="1"/>
    </row>
    <row r="1155" spans="1:30" ht="12.75">
      <c r="A1155" s="65" t="s">
        <v>1272</v>
      </c>
      <c r="B1155" s="34" t="s">
        <v>1273</v>
      </c>
      <c r="C1155" s="18">
        <v>0</v>
      </c>
      <c r="D1155" s="18">
        <v>0</v>
      </c>
      <c r="E1155" s="53">
        <v>125</v>
      </c>
      <c r="F1155" s="18">
        <v>0</v>
      </c>
      <c r="G1155" s="54">
        <v>142</v>
      </c>
      <c r="Z1155" s="1"/>
      <c r="AA1155" s="1"/>
      <c r="AB1155" s="1"/>
      <c r="AC1155" s="1"/>
      <c r="AD1155" s="1"/>
    </row>
    <row r="1156" spans="1:30" ht="38.25">
      <c r="A1156" s="65" t="s">
        <v>1278</v>
      </c>
      <c r="B1156" s="34" t="s">
        <v>1279</v>
      </c>
      <c r="C1156" s="18">
        <v>0</v>
      </c>
      <c r="D1156" s="18">
        <v>0</v>
      </c>
      <c r="E1156" s="53">
        <v>9919</v>
      </c>
      <c r="F1156" s="18">
        <v>0</v>
      </c>
      <c r="G1156" s="54">
        <v>9919</v>
      </c>
      <c r="Z1156" s="1"/>
      <c r="AA1156" s="1"/>
      <c r="AB1156" s="1"/>
      <c r="AC1156" s="1"/>
      <c r="AD1156" s="1"/>
    </row>
    <row r="1157" spans="1:30" ht="25.5">
      <c r="A1157" s="65" t="s">
        <v>1280</v>
      </c>
      <c r="B1157" s="34" t="s">
        <v>1281</v>
      </c>
      <c r="C1157" s="18">
        <v>0</v>
      </c>
      <c r="D1157" s="18">
        <v>0</v>
      </c>
      <c r="E1157" s="53">
        <v>7004</v>
      </c>
      <c r="F1157" s="18">
        <v>0</v>
      </c>
      <c r="G1157" s="54">
        <v>7004</v>
      </c>
      <c r="Z1157" s="1"/>
      <c r="AA1157" s="1"/>
      <c r="AB1157" s="1"/>
      <c r="AC1157" s="1"/>
      <c r="AD1157" s="1"/>
    </row>
    <row r="1158" spans="1:30" ht="38.25">
      <c r="A1158" s="65" t="s">
        <v>1286</v>
      </c>
      <c r="B1158" s="34" t="s">
        <v>1287</v>
      </c>
      <c r="C1158" s="18">
        <v>0</v>
      </c>
      <c r="D1158" s="18">
        <v>0</v>
      </c>
      <c r="E1158" s="53">
        <v>2915</v>
      </c>
      <c r="F1158" s="18">
        <v>0</v>
      </c>
      <c r="G1158" s="54">
        <v>2915</v>
      </c>
      <c r="Z1158" s="1"/>
      <c r="AA1158" s="1"/>
      <c r="AB1158" s="1"/>
      <c r="AC1158" s="1"/>
      <c r="AD1158" s="1"/>
    </row>
    <row r="1159" spans="1:30" ht="12.75">
      <c r="A1159" s="65" t="s">
        <v>1294</v>
      </c>
      <c r="B1159" s="34" t="s">
        <v>1295</v>
      </c>
      <c r="C1159" s="18">
        <v>632</v>
      </c>
      <c r="D1159" s="18">
        <v>632</v>
      </c>
      <c r="E1159" s="53">
        <v>2768</v>
      </c>
      <c r="F1159" s="18">
        <v>632</v>
      </c>
      <c r="G1159" s="54">
        <v>2768</v>
      </c>
      <c r="Z1159" s="1"/>
      <c r="AA1159" s="1"/>
      <c r="AB1159" s="1"/>
      <c r="AC1159" s="1"/>
      <c r="AD1159" s="1"/>
    </row>
    <row r="1160" spans="1:30" ht="12.75">
      <c r="A1160" s="65" t="s">
        <v>1296</v>
      </c>
      <c r="B1160" s="34" t="s">
        <v>1297</v>
      </c>
      <c r="C1160" s="18">
        <v>0</v>
      </c>
      <c r="D1160" s="18">
        <v>0</v>
      </c>
      <c r="E1160" s="53">
        <v>730</v>
      </c>
      <c r="F1160" s="18">
        <v>0</v>
      </c>
      <c r="G1160" s="54">
        <v>730</v>
      </c>
      <c r="Z1160" s="1"/>
      <c r="AA1160" s="1"/>
      <c r="AB1160" s="1"/>
      <c r="AC1160" s="1"/>
      <c r="AD1160" s="1"/>
    </row>
    <row r="1161" spans="1:30" ht="12.75">
      <c r="A1161" s="65" t="s">
        <v>1298</v>
      </c>
      <c r="B1161" s="34" t="s">
        <v>1299</v>
      </c>
      <c r="C1161" s="18">
        <v>0</v>
      </c>
      <c r="D1161" s="18">
        <v>0</v>
      </c>
      <c r="E1161" s="53">
        <v>1278</v>
      </c>
      <c r="F1161" s="18">
        <v>0</v>
      </c>
      <c r="G1161" s="54">
        <v>1278</v>
      </c>
      <c r="Z1161" s="1"/>
      <c r="AA1161" s="1"/>
      <c r="AB1161" s="1"/>
      <c r="AC1161" s="1"/>
      <c r="AD1161" s="1"/>
    </row>
    <row r="1162" spans="1:30" ht="12.75">
      <c r="A1162" s="65" t="s">
        <v>1300</v>
      </c>
      <c r="B1162" s="34" t="s">
        <v>1301</v>
      </c>
      <c r="C1162" s="18">
        <v>632</v>
      </c>
      <c r="D1162" s="18">
        <v>632</v>
      </c>
      <c r="E1162" s="53">
        <v>696</v>
      </c>
      <c r="F1162" s="18">
        <v>632</v>
      </c>
      <c r="G1162" s="54">
        <v>696</v>
      </c>
      <c r="Z1162" s="1"/>
      <c r="AA1162" s="1"/>
      <c r="AB1162" s="1"/>
      <c r="AC1162" s="1"/>
      <c r="AD1162" s="1"/>
    </row>
    <row r="1163" spans="1:30" ht="12.75">
      <c r="A1163" s="65" t="s">
        <v>1302</v>
      </c>
      <c r="B1163" s="34" t="s">
        <v>1303</v>
      </c>
      <c r="C1163" s="18">
        <v>0</v>
      </c>
      <c r="D1163" s="18">
        <v>0</v>
      </c>
      <c r="E1163" s="53">
        <v>64</v>
      </c>
      <c r="F1163" s="18">
        <v>0</v>
      </c>
      <c r="G1163" s="54">
        <v>64</v>
      </c>
      <c r="Z1163" s="1"/>
      <c r="AA1163" s="1"/>
      <c r="AB1163" s="1"/>
      <c r="AC1163" s="1"/>
      <c r="AD1163" s="1"/>
    </row>
    <row r="1164" spans="1:30" ht="12.75">
      <c r="A1164" s="65" t="s">
        <v>1304</v>
      </c>
      <c r="B1164" s="34" t="s">
        <v>1305</v>
      </c>
      <c r="C1164" s="18">
        <v>0</v>
      </c>
      <c r="D1164" s="18">
        <v>0</v>
      </c>
      <c r="E1164" s="53">
        <v>4</v>
      </c>
      <c r="F1164" s="18">
        <v>0</v>
      </c>
      <c r="G1164" s="54">
        <v>4</v>
      </c>
      <c r="Z1164" s="1"/>
      <c r="AA1164" s="1"/>
      <c r="AB1164" s="1"/>
      <c r="AC1164" s="1"/>
      <c r="AD1164" s="1"/>
    </row>
    <row r="1165" spans="1:30" ht="25.5">
      <c r="A1165" s="65" t="s">
        <v>1306</v>
      </c>
      <c r="B1165" s="34" t="s">
        <v>1307</v>
      </c>
      <c r="C1165" s="18">
        <v>0</v>
      </c>
      <c r="D1165" s="18">
        <v>0</v>
      </c>
      <c r="E1165" s="53">
        <v>4</v>
      </c>
      <c r="F1165" s="18">
        <v>0</v>
      </c>
      <c r="G1165" s="54">
        <v>4</v>
      </c>
      <c r="Z1165" s="1"/>
      <c r="AA1165" s="1"/>
      <c r="AB1165" s="1"/>
      <c r="AC1165" s="1"/>
      <c r="AD1165" s="1"/>
    </row>
    <row r="1166" spans="1:30" ht="38.25">
      <c r="A1166" s="65" t="s">
        <v>439</v>
      </c>
      <c r="B1166" s="34" t="s">
        <v>440</v>
      </c>
      <c r="C1166" s="18">
        <v>0</v>
      </c>
      <c r="D1166" s="18">
        <v>0</v>
      </c>
      <c r="E1166" s="53">
        <v>1216</v>
      </c>
      <c r="F1166" s="18">
        <v>0</v>
      </c>
      <c r="G1166" s="54">
        <v>1216</v>
      </c>
      <c r="Z1166" s="1"/>
      <c r="AA1166" s="1"/>
      <c r="AB1166" s="1"/>
      <c r="AC1166" s="1"/>
      <c r="AD1166" s="1"/>
    </row>
    <row r="1167" spans="1:30" ht="12.75">
      <c r="A1167" s="65" t="s">
        <v>441</v>
      </c>
      <c r="B1167" s="34" t="s">
        <v>442</v>
      </c>
      <c r="C1167" s="18">
        <v>0</v>
      </c>
      <c r="D1167" s="18">
        <v>0</v>
      </c>
      <c r="E1167" s="53">
        <v>746</v>
      </c>
      <c r="F1167" s="18">
        <v>0</v>
      </c>
      <c r="G1167" s="54">
        <v>746</v>
      </c>
      <c r="Z1167" s="1"/>
      <c r="AA1167" s="1"/>
      <c r="AB1167" s="1"/>
      <c r="AC1167" s="1"/>
      <c r="AD1167" s="1"/>
    </row>
    <row r="1168" spans="1:30" ht="12.75">
      <c r="A1168" s="65" t="s">
        <v>443</v>
      </c>
      <c r="B1168" s="34" t="s">
        <v>444</v>
      </c>
      <c r="C1168" s="18">
        <v>0</v>
      </c>
      <c r="D1168" s="18">
        <v>0</v>
      </c>
      <c r="E1168" s="53">
        <v>746</v>
      </c>
      <c r="F1168" s="18">
        <v>0</v>
      </c>
      <c r="G1168" s="54">
        <v>746</v>
      </c>
      <c r="Z1168" s="1"/>
      <c r="AA1168" s="1"/>
      <c r="AB1168" s="1"/>
      <c r="AC1168" s="1"/>
      <c r="AD1168" s="1"/>
    </row>
    <row r="1169" spans="1:30" ht="12.75">
      <c r="A1169" s="65" t="s">
        <v>447</v>
      </c>
      <c r="B1169" s="34" t="s">
        <v>448</v>
      </c>
      <c r="C1169" s="18">
        <v>0</v>
      </c>
      <c r="D1169" s="18">
        <v>0</v>
      </c>
      <c r="E1169" s="53">
        <v>470</v>
      </c>
      <c r="F1169" s="18">
        <v>0</v>
      </c>
      <c r="G1169" s="54">
        <v>470</v>
      </c>
      <c r="Z1169" s="1"/>
      <c r="AA1169" s="1"/>
      <c r="AB1169" s="1"/>
      <c r="AC1169" s="1"/>
      <c r="AD1169" s="1"/>
    </row>
    <row r="1170" spans="1:30" ht="12.75">
      <c r="A1170" s="65" t="s">
        <v>451</v>
      </c>
      <c r="B1170" s="34" t="s">
        <v>452</v>
      </c>
      <c r="C1170" s="18">
        <v>0</v>
      </c>
      <c r="D1170" s="18">
        <v>0</v>
      </c>
      <c r="E1170" s="53">
        <v>470</v>
      </c>
      <c r="F1170" s="18">
        <v>0</v>
      </c>
      <c r="G1170" s="54">
        <v>470</v>
      </c>
      <c r="Z1170" s="1"/>
      <c r="AA1170" s="1"/>
      <c r="AB1170" s="1"/>
      <c r="AC1170" s="1"/>
      <c r="AD1170" s="1"/>
    </row>
    <row r="1171" spans="1:30" ht="51">
      <c r="A1171" s="65" t="s">
        <v>542</v>
      </c>
      <c r="B1171" s="34" t="s">
        <v>543</v>
      </c>
      <c r="C1171" s="18">
        <v>948</v>
      </c>
      <c r="D1171" s="18">
        <v>948</v>
      </c>
      <c r="E1171" s="53">
        <v>0</v>
      </c>
      <c r="F1171" s="18">
        <v>0</v>
      </c>
      <c r="G1171" s="54">
        <v>0</v>
      </c>
      <c r="Z1171" s="1"/>
      <c r="AA1171" s="1"/>
      <c r="AB1171" s="1"/>
      <c r="AC1171" s="1"/>
      <c r="AD1171" s="1"/>
    </row>
    <row r="1172" spans="1:30" ht="25.5">
      <c r="A1172" s="65" t="s">
        <v>546</v>
      </c>
      <c r="B1172" s="34" t="s">
        <v>547</v>
      </c>
      <c r="C1172" s="18">
        <v>948</v>
      </c>
      <c r="D1172" s="18">
        <v>948</v>
      </c>
      <c r="E1172" s="53">
        <v>0</v>
      </c>
      <c r="F1172" s="18">
        <v>0</v>
      </c>
      <c r="G1172" s="54">
        <v>0</v>
      </c>
      <c r="Z1172" s="1"/>
      <c r="AA1172" s="1"/>
      <c r="AB1172" s="1"/>
      <c r="AC1172" s="1"/>
      <c r="AD1172" s="1"/>
    </row>
    <row r="1173" spans="1:30" ht="25.5">
      <c r="A1173" s="65" t="s">
        <v>1652</v>
      </c>
      <c r="B1173" s="34" t="s">
        <v>1653</v>
      </c>
      <c r="C1173" s="18">
        <v>948</v>
      </c>
      <c r="D1173" s="18">
        <v>948</v>
      </c>
      <c r="E1173" s="53">
        <v>0</v>
      </c>
      <c r="F1173" s="18">
        <v>0</v>
      </c>
      <c r="G1173" s="54">
        <v>0</v>
      </c>
      <c r="Z1173" s="1"/>
      <c r="AA1173" s="1"/>
      <c r="AB1173" s="1"/>
      <c r="AC1173" s="1"/>
      <c r="AD1173" s="1"/>
    </row>
    <row r="1174" spans="1:30" ht="51">
      <c r="A1174" s="65" t="s">
        <v>1654</v>
      </c>
      <c r="B1174" s="34" t="s">
        <v>1655</v>
      </c>
      <c r="C1174" s="18">
        <v>948</v>
      </c>
      <c r="D1174" s="18">
        <v>948</v>
      </c>
      <c r="E1174" s="53">
        <v>0</v>
      </c>
      <c r="F1174" s="18">
        <v>0</v>
      </c>
      <c r="G1174" s="54">
        <v>0</v>
      </c>
      <c r="Z1174" s="1"/>
      <c r="AA1174" s="1"/>
      <c r="AB1174" s="1"/>
      <c r="AC1174" s="1"/>
      <c r="AD1174" s="1"/>
    </row>
    <row r="1175" spans="1:30" ht="89.25">
      <c r="A1175" s="65" t="s">
        <v>426</v>
      </c>
      <c r="B1175" s="34" t="s">
        <v>427</v>
      </c>
      <c r="C1175" s="18">
        <v>948</v>
      </c>
      <c r="D1175" s="18">
        <v>948</v>
      </c>
      <c r="E1175" s="53">
        <v>0</v>
      </c>
      <c r="F1175" s="18">
        <v>0</v>
      </c>
      <c r="G1175" s="54">
        <v>0</v>
      </c>
      <c r="Z1175" s="1"/>
      <c r="AA1175" s="1"/>
      <c r="AB1175" s="1"/>
      <c r="AC1175" s="1"/>
      <c r="AD1175" s="1"/>
    </row>
    <row r="1176" spans="1:30" ht="12.75" hidden="1">
      <c r="A1176" s="30" t="s">
        <v>724</v>
      </c>
      <c r="B1176" s="33" t="s">
        <v>725</v>
      </c>
      <c r="C1176" s="18" t="s">
        <v>492</v>
      </c>
      <c r="D1176" s="18" t="s">
        <v>492</v>
      </c>
      <c r="E1176" s="18">
        <v>0</v>
      </c>
      <c r="F1176" s="18" t="s">
        <v>492</v>
      </c>
      <c r="G1176" s="19">
        <v>0</v>
      </c>
      <c r="X1176">
        <v>69</v>
      </c>
      <c r="Y1176" t="s">
        <v>331</v>
      </c>
      <c r="Z1176" s="1" t="s">
        <v>724</v>
      </c>
      <c r="AA1176" s="1" t="s">
        <v>2238</v>
      </c>
      <c r="AB1176" s="1" t="s">
        <v>704</v>
      </c>
      <c r="AC1176" s="1" t="s">
        <v>1996</v>
      </c>
      <c r="AD1176" s="1" t="s">
        <v>514</v>
      </c>
    </row>
    <row r="1177" spans="1:31" ht="12.75" hidden="1">
      <c r="A1177" s="30" t="s">
        <v>726</v>
      </c>
      <c r="B1177" s="32" t="s">
        <v>727</v>
      </c>
      <c r="C1177" s="18">
        <v>0</v>
      </c>
      <c r="D1177" s="18">
        <v>0</v>
      </c>
      <c r="E1177" s="18">
        <v>0</v>
      </c>
      <c r="F1177" s="18">
        <v>0</v>
      </c>
      <c r="G1177" s="19">
        <v>0</v>
      </c>
      <c r="X1177">
        <v>864</v>
      </c>
      <c r="Y1177" t="s">
        <v>331</v>
      </c>
      <c r="Z1177" s="1" t="s">
        <v>726</v>
      </c>
      <c r="AA1177" s="1" t="s">
        <v>2238</v>
      </c>
      <c r="AB1177" s="1" t="s">
        <v>688</v>
      </c>
      <c r="AC1177" s="1" t="s">
        <v>1996</v>
      </c>
      <c r="AD1177" s="1" t="s">
        <v>1997</v>
      </c>
      <c r="AE1177">
        <f>AE1178+AE1179+AE1180+AE1181+AE1182+AE1185</f>
        <v>0</v>
      </c>
    </row>
    <row r="1178" spans="1:30" ht="12.75" hidden="1">
      <c r="A1178" s="30" t="s">
        <v>728</v>
      </c>
      <c r="B1178" s="33" t="s">
        <v>729</v>
      </c>
      <c r="C1178" s="18">
        <v>0</v>
      </c>
      <c r="D1178" s="18">
        <v>0</v>
      </c>
      <c r="E1178" s="18">
        <v>0</v>
      </c>
      <c r="F1178" s="18">
        <v>0</v>
      </c>
      <c r="G1178" s="19">
        <v>0</v>
      </c>
      <c r="X1178">
        <v>70</v>
      </c>
      <c r="Y1178" t="s">
        <v>331</v>
      </c>
      <c r="Z1178" s="1" t="s">
        <v>728</v>
      </c>
      <c r="AA1178" s="1" t="s">
        <v>2238</v>
      </c>
      <c r="AB1178" s="1" t="s">
        <v>726</v>
      </c>
      <c r="AC1178" s="1" t="s">
        <v>1996</v>
      </c>
      <c r="AD1178" s="1" t="s">
        <v>1997</v>
      </c>
    </row>
    <row r="1179" spans="1:30" ht="12.75" hidden="1">
      <c r="A1179" s="30" t="s">
        <v>730</v>
      </c>
      <c r="B1179" s="33" t="s">
        <v>731</v>
      </c>
      <c r="C1179" s="18">
        <v>0</v>
      </c>
      <c r="D1179" s="18">
        <v>0</v>
      </c>
      <c r="E1179" s="18">
        <v>0</v>
      </c>
      <c r="F1179" s="18">
        <v>0</v>
      </c>
      <c r="G1179" s="19">
        <v>0</v>
      </c>
      <c r="X1179">
        <v>71</v>
      </c>
      <c r="Y1179" t="s">
        <v>331</v>
      </c>
      <c r="Z1179" s="1" t="s">
        <v>730</v>
      </c>
      <c r="AA1179" s="1" t="s">
        <v>2238</v>
      </c>
      <c r="AB1179" s="1" t="s">
        <v>726</v>
      </c>
      <c r="AC1179" s="1" t="s">
        <v>1996</v>
      </c>
      <c r="AD1179" s="1" t="s">
        <v>1997</v>
      </c>
    </row>
    <row r="1180" spans="1:30" ht="12.75" hidden="1">
      <c r="A1180" s="30" t="s">
        <v>732</v>
      </c>
      <c r="B1180" s="33" t="s">
        <v>733</v>
      </c>
      <c r="C1180" s="18">
        <v>0</v>
      </c>
      <c r="D1180" s="18">
        <v>0</v>
      </c>
      <c r="E1180" s="18">
        <v>0</v>
      </c>
      <c r="F1180" s="18">
        <v>0</v>
      </c>
      <c r="G1180" s="19">
        <v>0</v>
      </c>
      <c r="X1180">
        <v>72</v>
      </c>
      <c r="Y1180" t="s">
        <v>331</v>
      </c>
      <c r="Z1180" s="1" t="s">
        <v>732</v>
      </c>
      <c r="AA1180" s="1" t="s">
        <v>2238</v>
      </c>
      <c r="AB1180" s="1" t="s">
        <v>726</v>
      </c>
      <c r="AC1180" s="1" t="s">
        <v>1996</v>
      </c>
      <c r="AD1180" s="1" t="s">
        <v>1997</v>
      </c>
    </row>
    <row r="1181" spans="1:30" ht="12.75" hidden="1">
      <c r="A1181" s="30" t="s">
        <v>734</v>
      </c>
      <c r="B1181" s="33" t="s">
        <v>735</v>
      </c>
      <c r="C1181" s="18">
        <v>0</v>
      </c>
      <c r="D1181" s="18">
        <v>0</v>
      </c>
      <c r="E1181" s="18">
        <v>0</v>
      </c>
      <c r="F1181" s="18">
        <v>0</v>
      </c>
      <c r="G1181" s="19">
        <v>0</v>
      </c>
      <c r="X1181">
        <v>73</v>
      </c>
      <c r="Y1181" t="s">
        <v>331</v>
      </c>
      <c r="Z1181" s="1" t="s">
        <v>734</v>
      </c>
      <c r="AA1181" s="1" t="s">
        <v>2238</v>
      </c>
      <c r="AB1181" s="1" t="s">
        <v>726</v>
      </c>
      <c r="AC1181" s="1" t="s">
        <v>1996</v>
      </c>
      <c r="AD1181" s="1" t="s">
        <v>1997</v>
      </c>
    </row>
    <row r="1182" spans="1:31" ht="12.75" hidden="1">
      <c r="A1182" s="30" t="s">
        <v>736</v>
      </c>
      <c r="B1182" s="33" t="s">
        <v>737</v>
      </c>
      <c r="C1182" s="18">
        <v>0</v>
      </c>
      <c r="D1182" s="18">
        <v>0</v>
      </c>
      <c r="E1182" s="18">
        <v>0</v>
      </c>
      <c r="F1182" s="18">
        <v>0</v>
      </c>
      <c r="G1182" s="19">
        <v>0</v>
      </c>
      <c r="X1182">
        <v>865</v>
      </c>
      <c r="Y1182" t="s">
        <v>331</v>
      </c>
      <c r="Z1182" s="1" t="s">
        <v>736</v>
      </c>
      <c r="AA1182" s="1" t="s">
        <v>2238</v>
      </c>
      <c r="AB1182" s="1" t="s">
        <v>726</v>
      </c>
      <c r="AC1182" s="1" t="s">
        <v>1996</v>
      </c>
      <c r="AD1182" s="1" t="s">
        <v>1997</v>
      </c>
      <c r="AE1182">
        <f>AE1183+AE1184</f>
        <v>0</v>
      </c>
    </row>
    <row r="1183" spans="1:30" ht="25.5" hidden="1">
      <c r="A1183" s="30" t="s">
        <v>738</v>
      </c>
      <c r="B1183" s="34" t="s">
        <v>739</v>
      </c>
      <c r="C1183" s="18">
        <v>0</v>
      </c>
      <c r="D1183" s="18">
        <v>0</v>
      </c>
      <c r="E1183" s="18">
        <v>0</v>
      </c>
      <c r="F1183" s="18">
        <v>0</v>
      </c>
      <c r="G1183" s="19">
        <v>0</v>
      </c>
      <c r="X1183">
        <v>74</v>
      </c>
      <c r="Y1183" t="s">
        <v>331</v>
      </c>
      <c r="Z1183" s="1" t="s">
        <v>738</v>
      </c>
      <c r="AA1183" s="1" t="s">
        <v>2238</v>
      </c>
      <c r="AB1183" s="1" t="s">
        <v>736</v>
      </c>
      <c r="AC1183" s="1" t="s">
        <v>1996</v>
      </c>
      <c r="AD1183" s="1" t="s">
        <v>1997</v>
      </c>
    </row>
    <row r="1184" spans="1:30" ht="12.75" hidden="1">
      <c r="A1184" s="30" t="s">
        <v>740</v>
      </c>
      <c r="B1184" s="34" t="s">
        <v>741</v>
      </c>
      <c r="C1184" s="18">
        <v>0</v>
      </c>
      <c r="D1184" s="18">
        <v>0</v>
      </c>
      <c r="E1184" s="18">
        <v>0</v>
      </c>
      <c r="F1184" s="18">
        <v>0</v>
      </c>
      <c r="G1184" s="19">
        <v>0</v>
      </c>
      <c r="X1184">
        <v>75</v>
      </c>
      <c r="Y1184" t="s">
        <v>331</v>
      </c>
      <c r="Z1184" s="1" t="s">
        <v>740</v>
      </c>
      <c r="AA1184" s="1" t="s">
        <v>2238</v>
      </c>
      <c r="AB1184" s="1" t="s">
        <v>736</v>
      </c>
      <c r="AC1184" s="1" t="s">
        <v>1996</v>
      </c>
      <c r="AD1184" s="1" t="s">
        <v>1997</v>
      </c>
    </row>
    <row r="1185" spans="1:30" ht="12.75" hidden="1">
      <c r="A1185" s="30" t="s">
        <v>742</v>
      </c>
      <c r="B1185" s="33" t="s">
        <v>743</v>
      </c>
      <c r="C1185" s="18">
        <v>0</v>
      </c>
      <c r="D1185" s="18">
        <v>0</v>
      </c>
      <c r="E1185" s="18">
        <v>0</v>
      </c>
      <c r="F1185" s="18">
        <v>0</v>
      </c>
      <c r="G1185" s="19">
        <v>0</v>
      </c>
      <c r="X1185">
        <v>76</v>
      </c>
      <c r="Y1185" t="s">
        <v>331</v>
      </c>
      <c r="Z1185" s="1" t="s">
        <v>742</v>
      </c>
      <c r="AA1185" s="1" t="s">
        <v>2238</v>
      </c>
      <c r="AB1185" s="1" t="s">
        <v>726</v>
      </c>
      <c r="AC1185" s="1" t="s">
        <v>1996</v>
      </c>
      <c r="AD1185" s="1" t="s">
        <v>1997</v>
      </c>
    </row>
    <row r="1186" spans="1:31" ht="38.25" hidden="1">
      <c r="A1186" s="30" t="s">
        <v>744</v>
      </c>
      <c r="B1186" s="32" t="s">
        <v>1660</v>
      </c>
      <c r="C1186" s="18">
        <v>0</v>
      </c>
      <c r="D1186" s="18">
        <v>0</v>
      </c>
      <c r="E1186" s="18">
        <v>0</v>
      </c>
      <c r="F1186" s="18">
        <v>0</v>
      </c>
      <c r="G1186" s="18">
        <v>0</v>
      </c>
      <c r="X1186">
        <v>867</v>
      </c>
      <c r="Y1186" t="s">
        <v>331</v>
      </c>
      <c r="Z1186" s="1" t="s">
        <v>744</v>
      </c>
      <c r="AA1186" s="1" t="s">
        <v>2238</v>
      </c>
      <c r="AB1186" s="1" t="s">
        <v>688</v>
      </c>
      <c r="AC1186" s="1" t="s">
        <v>515</v>
      </c>
      <c r="AD1186" s="1" t="s">
        <v>1997</v>
      </c>
      <c r="AE1186">
        <f>AE1187+AE1188+AE1189</f>
        <v>0</v>
      </c>
    </row>
    <row r="1187" spans="1:30" ht="25.5" hidden="1">
      <c r="A1187" s="30" t="s">
        <v>745</v>
      </c>
      <c r="B1187" s="33" t="s">
        <v>746</v>
      </c>
      <c r="C1187" s="18">
        <v>0</v>
      </c>
      <c r="D1187" s="18">
        <v>0</v>
      </c>
      <c r="E1187" s="18">
        <v>0</v>
      </c>
      <c r="F1187" s="18">
        <v>0</v>
      </c>
      <c r="G1187" s="19">
        <v>0</v>
      </c>
      <c r="X1187">
        <v>77</v>
      </c>
      <c r="Y1187" t="s">
        <v>331</v>
      </c>
      <c r="Z1187" s="1" t="s">
        <v>745</v>
      </c>
      <c r="AA1187" s="1" t="s">
        <v>2238</v>
      </c>
      <c r="AB1187" s="1" t="s">
        <v>744</v>
      </c>
      <c r="AC1187" s="1" t="s">
        <v>1996</v>
      </c>
      <c r="AD1187" s="1" t="s">
        <v>1997</v>
      </c>
    </row>
    <row r="1188" spans="1:30" ht="12.75" hidden="1">
      <c r="A1188" s="30" t="s">
        <v>747</v>
      </c>
      <c r="B1188" s="33" t="s">
        <v>748</v>
      </c>
      <c r="C1188" s="18">
        <v>0</v>
      </c>
      <c r="D1188" s="18">
        <v>0</v>
      </c>
      <c r="E1188" s="18">
        <v>0</v>
      </c>
      <c r="F1188" s="18">
        <v>0</v>
      </c>
      <c r="G1188" s="19">
        <v>0</v>
      </c>
      <c r="X1188">
        <v>78</v>
      </c>
      <c r="Y1188" t="s">
        <v>331</v>
      </c>
      <c r="Z1188" s="1" t="s">
        <v>747</v>
      </c>
      <c r="AA1188" s="1" t="s">
        <v>2238</v>
      </c>
      <c r="AB1188" s="1" t="s">
        <v>744</v>
      </c>
      <c r="AC1188" s="1" t="s">
        <v>1996</v>
      </c>
      <c r="AD1188" s="1" t="s">
        <v>1997</v>
      </c>
    </row>
    <row r="1189" spans="1:30" ht="12.75" hidden="1">
      <c r="A1189" s="30" t="s">
        <v>749</v>
      </c>
      <c r="B1189" s="33" t="s">
        <v>750</v>
      </c>
      <c r="C1189" s="18">
        <v>0</v>
      </c>
      <c r="D1189" s="18">
        <v>0</v>
      </c>
      <c r="E1189" s="18">
        <v>0</v>
      </c>
      <c r="F1189" s="18">
        <v>0</v>
      </c>
      <c r="G1189" s="19">
        <v>0</v>
      </c>
      <c r="X1189">
        <v>79</v>
      </c>
      <c r="Y1189" t="s">
        <v>331</v>
      </c>
      <c r="Z1189" s="1" t="s">
        <v>749</v>
      </c>
      <c r="AA1189" s="1" t="s">
        <v>2238</v>
      </c>
      <c r="AB1189" s="1" t="s">
        <v>744</v>
      </c>
      <c r="AC1189" s="1" t="s">
        <v>1996</v>
      </c>
      <c r="AD1189" s="1" t="s">
        <v>1997</v>
      </c>
    </row>
    <row r="1190" spans="1:31" ht="12.75">
      <c r="A1190" s="30" t="s">
        <v>751</v>
      </c>
      <c r="B1190" s="32" t="s">
        <v>752</v>
      </c>
      <c r="C1190" s="18">
        <v>2177672</v>
      </c>
      <c r="D1190" s="18">
        <v>2177672</v>
      </c>
      <c r="E1190" s="18">
        <v>0</v>
      </c>
      <c r="F1190" s="18">
        <v>2175353</v>
      </c>
      <c r="G1190" s="19">
        <v>0</v>
      </c>
      <c r="X1190">
        <v>868</v>
      </c>
      <c r="Z1190" s="1" t="s">
        <v>751</v>
      </c>
      <c r="AA1190" s="1" t="s">
        <v>2238</v>
      </c>
      <c r="AB1190" s="1" t="s">
        <v>688</v>
      </c>
      <c r="AC1190" s="1" t="s">
        <v>1996</v>
      </c>
      <c r="AD1190" s="1" t="s">
        <v>1997</v>
      </c>
      <c r="AE1190">
        <f>AE1223+AE1256+AE1257+AE1258+AE1259</f>
        <v>0</v>
      </c>
    </row>
    <row r="1191" spans="1:30" ht="12.75">
      <c r="A1191" s="65" t="s">
        <v>219</v>
      </c>
      <c r="B1191" s="33" t="s">
        <v>220</v>
      </c>
      <c r="C1191" s="18">
        <v>2177323</v>
      </c>
      <c r="D1191" s="18">
        <v>2177323</v>
      </c>
      <c r="E1191" s="18">
        <v>0</v>
      </c>
      <c r="F1191" s="18">
        <v>2175330</v>
      </c>
      <c r="G1191" s="19">
        <v>0</v>
      </c>
      <c r="Z1191" s="1"/>
      <c r="AA1191" s="1"/>
      <c r="AB1191" s="1"/>
      <c r="AC1191" s="1"/>
      <c r="AD1191" s="1"/>
    </row>
    <row r="1192" spans="1:30" ht="12.75">
      <c r="A1192" s="65" t="s">
        <v>221</v>
      </c>
      <c r="B1192" s="33" t="s">
        <v>222</v>
      </c>
      <c r="C1192" s="18">
        <v>39650</v>
      </c>
      <c r="D1192" s="18">
        <v>39650</v>
      </c>
      <c r="E1192" s="18">
        <v>0</v>
      </c>
      <c r="F1192" s="18">
        <v>37657</v>
      </c>
      <c r="G1192" s="19">
        <v>0</v>
      </c>
      <c r="Z1192" s="1"/>
      <c r="AA1192" s="1"/>
      <c r="AB1192" s="1"/>
      <c r="AC1192" s="1"/>
      <c r="AD1192" s="1"/>
    </row>
    <row r="1193" spans="1:30" ht="12.75">
      <c r="A1193" s="65" t="s">
        <v>223</v>
      </c>
      <c r="B1193" s="33" t="s">
        <v>224</v>
      </c>
      <c r="C1193" s="18">
        <v>31079</v>
      </c>
      <c r="D1193" s="18">
        <v>31079</v>
      </c>
      <c r="E1193" s="18">
        <v>0</v>
      </c>
      <c r="F1193" s="18">
        <v>30354</v>
      </c>
      <c r="G1193" s="19">
        <v>0</v>
      </c>
      <c r="Z1193" s="1"/>
      <c r="AA1193" s="1"/>
      <c r="AB1193" s="1"/>
      <c r="AC1193" s="1"/>
      <c r="AD1193" s="1"/>
    </row>
    <row r="1194" spans="1:30" ht="12.75">
      <c r="A1194" s="65" t="s">
        <v>225</v>
      </c>
      <c r="B1194" s="33" t="s">
        <v>226</v>
      </c>
      <c r="C1194" s="18">
        <v>24475</v>
      </c>
      <c r="D1194" s="18">
        <v>24475</v>
      </c>
      <c r="E1194" s="18">
        <v>0</v>
      </c>
      <c r="F1194" s="18">
        <v>24475</v>
      </c>
      <c r="G1194" s="19">
        <v>0</v>
      </c>
      <c r="Z1194" s="1"/>
      <c r="AA1194" s="1"/>
      <c r="AB1194" s="1"/>
      <c r="AC1194" s="1"/>
      <c r="AD1194" s="1"/>
    </row>
    <row r="1195" spans="1:30" ht="12.75">
      <c r="A1195" s="65" t="s">
        <v>227</v>
      </c>
      <c r="B1195" s="33" t="s">
        <v>228</v>
      </c>
      <c r="C1195" s="18">
        <v>24475</v>
      </c>
      <c r="D1195" s="18">
        <v>24475</v>
      </c>
      <c r="E1195" s="18">
        <v>0</v>
      </c>
      <c r="F1195" s="18">
        <v>24475</v>
      </c>
      <c r="G1195" s="19">
        <v>0</v>
      </c>
      <c r="Z1195" s="1"/>
      <c r="AA1195" s="1"/>
      <c r="AB1195" s="1"/>
      <c r="AC1195" s="1"/>
      <c r="AD1195" s="1"/>
    </row>
    <row r="1196" spans="1:30" ht="12.75">
      <c r="A1196" s="65" t="s">
        <v>229</v>
      </c>
      <c r="B1196" s="33" t="s">
        <v>230</v>
      </c>
      <c r="C1196" s="18">
        <v>24475</v>
      </c>
      <c r="D1196" s="18">
        <v>24475</v>
      </c>
      <c r="E1196" s="18">
        <v>0</v>
      </c>
      <c r="F1196" s="18">
        <v>24475</v>
      </c>
      <c r="G1196" s="19">
        <v>0</v>
      </c>
      <c r="Z1196" s="1"/>
      <c r="AA1196" s="1"/>
      <c r="AB1196" s="1"/>
      <c r="AC1196" s="1"/>
      <c r="AD1196" s="1"/>
    </row>
    <row r="1197" spans="1:30" ht="38.25">
      <c r="A1197" s="65" t="s">
        <v>237</v>
      </c>
      <c r="B1197" s="33" t="s">
        <v>238</v>
      </c>
      <c r="C1197" s="18">
        <v>6604</v>
      </c>
      <c r="D1197" s="18">
        <v>6604</v>
      </c>
      <c r="E1197" s="18">
        <v>0</v>
      </c>
      <c r="F1197" s="18">
        <v>5879</v>
      </c>
      <c r="G1197" s="19">
        <v>0</v>
      </c>
      <c r="Z1197" s="1"/>
      <c r="AA1197" s="1"/>
      <c r="AB1197" s="1"/>
      <c r="AC1197" s="1"/>
      <c r="AD1197" s="1"/>
    </row>
    <row r="1198" spans="1:30" ht="25.5">
      <c r="A1198" s="65" t="s">
        <v>239</v>
      </c>
      <c r="B1198" s="33" t="s">
        <v>240</v>
      </c>
      <c r="C1198" s="18">
        <v>6604</v>
      </c>
      <c r="D1198" s="18">
        <v>6604</v>
      </c>
      <c r="E1198" s="18">
        <v>0</v>
      </c>
      <c r="F1198" s="18">
        <v>5879</v>
      </c>
      <c r="G1198" s="19">
        <v>0</v>
      </c>
      <c r="Z1198" s="1"/>
      <c r="AA1198" s="1"/>
      <c r="AB1198" s="1"/>
      <c r="AC1198" s="1"/>
      <c r="AD1198" s="1"/>
    </row>
    <row r="1199" spans="1:30" ht="12.75">
      <c r="A1199" s="65" t="s">
        <v>1247</v>
      </c>
      <c r="B1199" s="33" t="s">
        <v>1248</v>
      </c>
      <c r="C1199" s="18">
        <v>8571</v>
      </c>
      <c r="D1199" s="18">
        <v>8571</v>
      </c>
      <c r="E1199" s="18">
        <v>0</v>
      </c>
      <c r="F1199" s="18">
        <v>7303</v>
      </c>
      <c r="G1199" s="19">
        <v>0</v>
      </c>
      <c r="Z1199" s="1"/>
      <c r="AA1199" s="1"/>
      <c r="AB1199" s="1"/>
      <c r="AC1199" s="1"/>
      <c r="AD1199" s="1"/>
    </row>
    <row r="1200" spans="1:30" ht="12.75">
      <c r="A1200" s="65" t="s">
        <v>1249</v>
      </c>
      <c r="B1200" s="33" t="s">
        <v>1250</v>
      </c>
      <c r="C1200" s="18">
        <v>14</v>
      </c>
      <c r="D1200" s="18">
        <v>14</v>
      </c>
      <c r="E1200" s="18">
        <v>0</v>
      </c>
      <c r="F1200" s="18">
        <v>14</v>
      </c>
      <c r="G1200" s="19">
        <v>0</v>
      </c>
      <c r="Z1200" s="1"/>
      <c r="AA1200" s="1"/>
      <c r="AB1200" s="1"/>
      <c r="AC1200" s="1"/>
      <c r="AD1200" s="1"/>
    </row>
    <row r="1201" spans="1:30" ht="25.5">
      <c r="A1201" s="65" t="s">
        <v>1251</v>
      </c>
      <c r="B1201" s="33" t="s">
        <v>1252</v>
      </c>
      <c r="C1201" s="18">
        <v>14</v>
      </c>
      <c r="D1201" s="18">
        <v>14</v>
      </c>
      <c r="E1201" s="18">
        <v>0</v>
      </c>
      <c r="F1201" s="18">
        <v>14</v>
      </c>
      <c r="G1201" s="19">
        <v>0</v>
      </c>
      <c r="Z1201" s="1"/>
      <c r="AA1201" s="1"/>
      <c r="AB1201" s="1"/>
      <c r="AC1201" s="1"/>
      <c r="AD1201" s="1"/>
    </row>
    <row r="1202" spans="1:30" ht="25.5">
      <c r="A1202" s="65" t="s">
        <v>1255</v>
      </c>
      <c r="B1202" s="33" t="s">
        <v>1256</v>
      </c>
      <c r="C1202" s="18">
        <v>14</v>
      </c>
      <c r="D1202" s="18">
        <v>14</v>
      </c>
      <c r="E1202" s="18">
        <v>0</v>
      </c>
      <c r="F1202" s="18">
        <v>14</v>
      </c>
      <c r="G1202" s="19">
        <v>0</v>
      </c>
      <c r="Z1202" s="1"/>
      <c r="AA1202" s="1"/>
      <c r="AB1202" s="1"/>
      <c r="AC1202" s="1"/>
      <c r="AD1202" s="1"/>
    </row>
    <row r="1203" spans="1:30" ht="12.75">
      <c r="A1203" s="65" t="s">
        <v>1262</v>
      </c>
      <c r="B1203" s="33" t="s">
        <v>1263</v>
      </c>
      <c r="C1203" s="18">
        <v>6203</v>
      </c>
      <c r="D1203" s="18">
        <v>6203</v>
      </c>
      <c r="E1203" s="18">
        <v>0</v>
      </c>
      <c r="F1203" s="18">
        <v>6219</v>
      </c>
      <c r="G1203" s="19">
        <v>0</v>
      </c>
      <c r="Z1203" s="1"/>
      <c r="AA1203" s="1"/>
      <c r="AB1203" s="1"/>
      <c r="AC1203" s="1"/>
      <c r="AD1203" s="1"/>
    </row>
    <row r="1204" spans="1:30" ht="12.75">
      <c r="A1204" s="65" t="s">
        <v>1264</v>
      </c>
      <c r="B1204" s="33" t="s">
        <v>1265</v>
      </c>
      <c r="C1204" s="18">
        <v>304</v>
      </c>
      <c r="D1204" s="18">
        <v>304</v>
      </c>
      <c r="E1204" s="18">
        <v>0</v>
      </c>
      <c r="F1204" s="18">
        <v>320</v>
      </c>
      <c r="G1204" s="19">
        <v>0</v>
      </c>
      <c r="Z1204" s="1"/>
      <c r="AA1204" s="1"/>
      <c r="AB1204" s="1"/>
      <c r="AC1204" s="1"/>
      <c r="AD1204" s="1"/>
    </row>
    <row r="1205" spans="1:30" ht="12.75">
      <c r="A1205" s="65" t="s">
        <v>1266</v>
      </c>
      <c r="B1205" s="33" t="s">
        <v>1267</v>
      </c>
      <c r="C1205" s="18">
        <v>304</v>
      </c>
      <c r="D1205" s="18">
        <v>304</v>
      </c>
      <c r="E1205" s="18">
        <v>0</v>
      </c>
      <c r="F1205" s="18">
        <v>320</v>
      </c>
      <c r="G1205" s="19">
        <v>0</v>
      </c>
      <c r="Z1205" s="1"/>
      <c r="AA1205" s="1"/>
      <c r="AB1205" s="1"/>
      <c r="AC1205" s="1"/>
      <c r="AD1205" s="1"/>
    </row>
    <row r="1206" spans="1:30" ht="38.25">
      <c r="A1206" s="65" t="s">
        <v>1278</v>
      </c>
      <c r="B1206" s="33" t="s">
        <v>1279</v>
      </c>
      <c r="C1206" s="18">
        <v>5899</v>
      </c>
      <c r="D1206" s="18">
        <v>5899</v>
      </c>
      <c r="E1206" s="18">
        <v>0</v>
      </c>
      <c r="F1206" s="18">
        <v>5899</v>
      </c>
      <c r="G1206" s="19">
        <v>0</v>
      </c>
      <c r="Z1206" s="1"/>
      <c r="AA1206" s="1"/>
      <c r="AB1206" s="1"/>
      <c r="AC1206" s="1"/>
      <c r="AD1206" s="1"/>
    </row>
    <row r="1207" spans="1:30" ht="25.5">
      <c r="A1207" s="65" t="s">
        <v>1280</v>
      </c>
      <c r="B1207" s="33" t="s">
        <v>1281</v>
      </c>
      <c r="C1207" s="18">
        <v>100</v>
      </c>
      <c r="D1207" s="18">
        <v>100</v>
      </c>
      <c r="E1207" s="18">
        <v>0</v>
      </c>
      <c r="F1207" s="18">
        <v>0</v>
      </c>
      <c r="G1207" s="19">
        <v>0</v>
      </c>
      <c r="Z1207" s="1"/>
      <c r="AA1207" s="1"/>
      <c r="AB1207" s="1"/>
      <c r="AC1207" s="1"/>
      <c r="AD1207" s="1"/>
    </row>
    <row r="1208" spans="1:30" ht="38.25">
      <c r="A1208" s="65" t="s">
        <v>1286</v>
      </c>
      <c r="B1208" s="33" t="s">
        <v>1287</v>
      </c>
      <c r="C1208" s="18">
        <v>5799</v>
      </c>
      <c r="D1208" s="18">
        <v>5799</v>
      </c>
      <c r="E1208" s="18">
        <v>0</v>
      </c>
      <c r="F1208" s="18">
        <v>5899</v>
      </c>
      <c r="G1208" s="19">
        <v>0</v>
      </c>
      <c r="Z1208" s="1"/>
      <c r="AA1208" s="1"/>
      <c r="AB1208" s="1"/>
      <c r="AC1208" s="1"/>
      <c r="AD1208" s="1"/>
    </row>
    <row r="1209" spans="1:30" ht="38.25">
      <c r="A1209" s="65" t="s">
        <v>439</v>
      </c>
      <c r="B1209" s="33" t="s">
        <v>440</v>
      </c>
      <c r="C1209" s="18">
        <v>2354</v>
      </c>
      <c r="D1209" s="18">
        <v>2354</v>
      </c>
      <c r="E1209" s="18">
        <v>0</v>
      </c>
      <c r="F1209" s="18">
        <v>1070</v>
      </c>
      <c r="G1209" s="19">
        <v>0</v>
      </c>
      <c r="Z1209" s="1"/>
      <c r="AA1209" s="1"/>
      <c r="AB1209" s="1"/>
      <c r="AC1209" s="1"/>
      <c r="AD1209" s="1"/>
    </row>
    <row r="1210" spans="1:30" ht="12.75">
      <c r="A1210" s="65" t="s">
        <v>441</v>
      </c>
      <c r="B1210" s="33" t="s">
        <v>442</v>
      </c>
      <c r="C1210" s="18">
        <v>407</v>
      </c>
      <c r="D1210" s="18">
        <v>407</v>
      </c>
      <c r="E1210" s="18">
        <v>0</v>
      </c>
      <c r="F1210" s="18">
        <v>210</v>
      </c>
      <c r="G1210" s="19">
        <v>0</v>
      </c>
      <c r="Z1210" s="1"/>
      <c r="AA1210" s="1"/>
      <c r="AB1210" s="1"/>
      <c r="AC1210" s="1"/>
      <c r="AD1210" s="1"/>
    </row>
    <row r="1211" spans="1:30" ht="12.75">
      <c r="A1211" s="65" t="s">
        <v>443</v>
      </c>
      <c r="B1211" s="33" t="s">
        <v>444</v>
      </c>
      <c r="C1211" s="18">
        <v>407</v>
      </c>
      <c r="D1211" s="18">
        <v>407</v>
      </c>
      <c r="E1211" s="18">
        <v>0</v>
      </c>
      <c r="F1211" s="18">
        <v>210</v>
      </c>
      <c r="G1211" s="19">
        <v>0</v>
      </c>
      <c r="Z1211" s="1"/>
      <c r="AA1211" s="1"/>
      <c r="AB1211" s="1"/>
      <c r="AC1211" s="1"/>
      <c r="AD1211" s="1"/>
    </row>
    <row r="1212" spans="1:30" ht="12.75">
      <c r="A1212" s="65" t="s">
        <v>447</v>
      </c>
      <c r="B1212" s="33" t="s">
        <v>448</v>
      </c>
      <c r="C1212" s="18">
        <v>1947</v>
      </c>
      <c r="D1212" s="18">
        <v>1947</v>
      </c>
      <c r="E1212" s="18">
        <v>0</v>
      </c>
      <c r="F1212" s="18">
        <v>860</v>
      </c>
      <c r="G1212" s="19">
        <v>0</v>
      </c>
      <c r="Z1212" s="1"/>
      <c r="AA1212" s="1"/>
      <c r="AB1212" s="1"/>
      <c r="AC1212" s="1"/>
      <c r="AD1212" s="1"/>
    </row>
    <row r="1213" spans="1:30" ht="12.75">
      <c r="A1213" s="65" t="s">
        <v>451</v>
      </c>
      <c r="B1213" s="33" t="s">
        <v>452</v>
      </c>
      <c r="C1213" s="18">
        <v>1947</v>
      </c>
      <c r="D1213" s="18">
        <v>1947</v>
      </c>
      <c r="E1213" s="18">
        <v>0</v>
      </c>
      <c r="F1213" s="18">
        <v>860</v>
      </c>
      <c r="G1213" s="19">
        <v>0</v>
      </c>
      <c r="Z1213" s="1"/>
      <c r="AA1213" s="1"/>
      <c r="AB1213" s="1"/>
      <c r="AC1213" s="1"/>
      <c r="AD1213" s="1"/>
    </row>
    <row r="1214" spans="1:30" ht="25.5">
      <c r="A1214" s="65" t="s">
        <v>1531</v>
      </c>
      <c r="B1214" s="33" t="s">
        <v>1532</v>
      </c>
      <c r="C1214" s="18">
        <v>2137673</v>
      </c>
      <c r="D1214" s="18">
        <v>2137673</v>
      </c>
      <c r="E1214" s="18">
        <v>0</v>
      </c>
      <c r="F1214" s="18">
        <v>2137673</v>
      </c>
      <c r="G1214" s="19">
        <v>0</v>
      </c>
      <c r="Z1214" s="1"/>
      <c r="AA1214" s="1"/>
      <c r="AB1214" s="1"/>
      <c r="AC1214" s="1"/>
      <c r="AD1214" s="1"/>
    </row>
    <row r="1215" spans="1:30" ht="12.75">
      <c r="A1215" s="65" t="s">
        <v>1533</v>
      </c>
      <c r="B1215" s="33" t="s">
        <v>1534</v>
      </c>
      <c r="C1215" s="18">
        <v>2137673</v>
      </c>
      <c r="D1215" s="18">
        <v>2137673</v>
      </c>
      <c r="E1215" s="18">
        <v>0</v>
      </c>
      <c r="F1215" s="18">
        <v>2137673</v>
      </c>
      <c r="G1215" s="19">
        <v>0</v>
      </c>
      <c r="Z1215" s="1"/>
      <c r="AA1215" s="1"/>
      <c r="AB1215" s="1"/>
      <c r="AC1215" s="1"/>
      <c r="AD1215" s="1"/>
    </row>
    <row r="1216" spans="1:30" ht="38.25">
      <c r="A1216" s="65" t="s">
        <v>1883</v>
      </c>
      <c r="B1216" s="33" t="s">
        <v>1884</v>
      </c>
      <c r="C1216" s="18">
        <v>2137673</v>
      </c>
      <c r="D1216" s="18">
        <v>2137673</v>
      </c>
      <c r="E1216" s="18">
        <v>0</v>
      </c>
      <c r="F1216" s="18">
        <v>2137673</v>
      </c>
      <c r="G1216" s="19">
        <v>0</v>
      </c>
      <c r="Z1216" s="1"/>
      <c r="AA1216" s="1"/>
      <c r="AB1216" s="1"/>
      <c r="AC1216" s="1"/>
      <c r="AD1216" s="1"/>
    </row>
    <row r="1217" spans="1:30" ht="12.75">
      <c r="A1217" s="65" t="s">
        <v>428</v>
      </c>
      <c r="B1217" s="33" t="s">
        <v>429</v>
      </c>
      <c r="C1217" s="18">
        <v>349</v>
      </c>
      <c r="D1217" s="18">
        <v>349</v>
      </c>
      <c r="E1217" s="18">
        <v>0</v>
      </c>
      <c r="F1217" s="18">
        <v>23</v>
      </c>
      <c r="G1217" s="19">
        <v>0</v>
      </c>
      <c r="Z1217" s="1"/>
      <c r="AA1217" s="1"/>
      <c r="AB1217" s="1"/>
      <c r="AC1217" s="1"/>
      <c r="AD1217" s="1"/>
    </row>
    <row r="1218" spans="1:30" ht="12.75">
      <c r="A1218" s="65" t="s">
        <v>430</v>
      </c>
      <c r="B1218" s="33" t="s">
        <v>431</v>
      </c>
      <c r="C1218" s="18">
        <v>349</v>
      </c>
      <c r="D1218" s="18">
        <v>349</v>
      </c>
      <c r="E1218" s="18">
        <v>0</v>
      </c>
      <c r="F1218" s="18">
        <v>23</v>
      </c>
      <c r="G1218" s="19">
        <v>0</v>
      </c>
      <c r="Z1218" s="1"/>
      <c r="AA1218" s="1"/>
      <c r="AB1218" s="1"/>
      <c r="AC1218" s="1"/>
      <c r="AD1218" s="1"/>
    </row>
    <row r="1219" spans="1:30" ht="12.75">
      <c r="A1219" s="65" t="s">
        <v>432</v>
      </c>
      <c r="B1219" s="33" t="s">
        <v>431</v>
      </c>
      <c r="C1219" s="18">
        <v>349</v>
      </c>
      <c r="D1219" s="18">
        <v>349</v>
      </c>
      <c r="E1219" s="18">
        <v>0</v>
      </c>
      <c r="F1219" s="18">
        <v>23</v>
      </c>
      <c r="G1219" s="19">
        <v>0</v>
      </c>
      <c r="Z1219" s="1"/>
      <c r="AA1219" s="1"/>
      <c r="AB1219" s="1"/>
      <c r="AC1219" s="1"/>
      <c r="AD1219" s="1"/>
    </row>
    <row r="1220" spans="1:30" ht="12.75">
      <c r="A1220" s="65" t="s">
        <v>1589</v>
      </c>
      <c r="B1220" s="33" t="s">
        <v>1590</v>
      </c>
      <c r="C1220" s="18">
        <v>349</v>
      </c>
      <c r="D1220" s="18">
        <v>349</v>
      </c>
      <c r="E1220" s="18">
        <v>0</v>
      </c>
      <c r="F1220" s="18">
        <v>23</v>
      </c>
      <c r="G1220" s="19">
        <v>0</v>
      </c>
      <c r="Z1220" s="1"/>
      <c r="AA1220" s="1"/>
      <c r="AB1220" s="1"/>
      <c r="AC1220" s="1"/>
      <c r="AD1220" s="1"/>
    </row>
    <row r="1221" spans="1:30" ht="12.75">
      <c r="A1221" s="65" t="s">
        <v>1595</v>
      </c>
      <c r="B1221" s="33" t="s">
        <v>1596</v>
      </c>
      <c r="C1221" s="18">
        <v>349</v>
      </c>
      <c r="D1221" s="18">
        <v>349</v>
      </c>
      <c r="E1221" s="18">
        <v>0</v>
      </c>
      <c r="F1221" s="18">
        <v>23</v>
      </c>
      <c r="G1221" s="19">
        <v>0</v>
      </c>
      <c r="Z1221" s="1"/>
      <c r="AA1221" s="1"/>
      <c r="AB1221" s="1"/>
      <c r="AC1221" s="1"/>
      <c r="AD1221" s="1"/>
    </row>
    <row r="1222" spans="1:30" ht="12.75">
      <c r="A1222" s="65" t="s">
        <v>1597</v>
      </c>
      <c r="B1222" s="33" t="s">
        <v>1598</v>
      </c>
      <c r="C1222" s="18">
        <v>349</v>
      </c>
      <c r="D1222" s="18">
        <v>349</v>
      </c>
      <c r="E1222" s="18">
        <v>0</v>
      </c>
      <c r="F1222" s="18">
        <v>23</v>
      </c>
      <c r="G1222" s="19">
        <v>0</v>
      </c>
      <c r="Z1222" s="1"/>
      <c r="AA1222" s="1"/>
      <c r="AB1222" s="1"/>
      <c r="AC1222" s="1"/>
      <c r="AD1222" s="1"/>
    </row>
    <row r="1223" spans="1:30" ht="12.75">
      <c r="A1223" s="30" t="s">
        <v>753</v>
      </c>
      <c r="B1223" s="33" t="s">
        <v>754</v>
      </c>
      <c r="C1223" s="18">
        <v>2177672</v>
      </c>
      <c r="D1223" s="18">
        <v>2177672</v>
      </c>
      <c r="E1223" s="18">
        <v>0</v>
      </c>
      <c r="F1223" s="18">
        <v>2175353</v>
      </c>
      <c r="G1223" s="19">
        <v>0</v>
      </c>
      <c r="X1223">
        <v>80</v>
      </c>
      <c r="Z1223" s="1" t="s">
        <v>753</v>
      </c>
      <c r="AA1223" s="1" t="s">
        <v>2238</v>
      </c>
      <c r="AB1223" s="1" t="s">
        <v>751</v>
      </c>
      <c r="AC1223" s="1" t="s">
        <v>1996</v>
      </c>
      <c r="AD1223" s="1" t="s">
        <v>1997</v>
      </c>
    </row>
    <row r="1224" spans="1:30" ht="12.75">
      <c r="A1224" s="65" t="s">
        <v>219</v>
      </c>
      <c r="B1224" s="34" t="s">
        <v>220</v>
      </c>
      <c r="C1224" s="18">
        <v>2177323</v>
      </c>
      <c r="D1224" s="18">
        <v>2177323</v>
      </c>
      <c r="E1224" s="18">
        <v>0</v>
      </c>
      <c r="F1224" s="18">
        <v>2175330</v>
      </c>
      <c r="G1224" s="19">
        <v>0</v>
      </c>
      <c r="Z1224" s="1"/>
      <c r="AA1224" s="1"/>
      <c r="AB1224" s="1"/>
      <c r="AC1224" s="1"/>
      <c r="AD1224" s="1"/>
    </row>
    <row r="1225" spans="1:30" ht="12.75">
      <c r="A1225" s="65" t="s">
        <v>221</v>
      </c>
      <c r="B1225" s="34" t="s">
        <v>222</v>
      </c>
      <c r="C1225" s="18">
        <v>39650</v>
      </c>
      <c r="D1225" s="18">
        <v>39650</v>
      </c>
      <c r="E1225" s="18">
        <v>0</v>
      </c>
      <c r="F1225" s="18">
        <v>37657</v>
      </c>
      <c r="G1225" s="19">
        <v>0</v>
      </c>
      <c r="Z1225" s="1"/>
      <c r="AA1225" s="1"/>
      <c r="AB1225" s="1"/>
      <c r="AC1225" s="1"/>
      <c r="AD1225" s="1"/>
    </row>
    <row r="1226" spans="1:30" ht="12.75">
      <c r="A1226" s="65" t="s">
        <v>223</v>
      </c>
      <c r="B1226" s="34" t="s">
        <v>224</v>
      </c>
      <c r="C1226" s="18">
        <v>31079</v>
      </c>
      <c r="D1226" s="18">
        <v>31079</v>
      </c>
      <c r="E1226" s="18">
        <v>0</v>
      </c>
      <c r="F1226" s="18">
        <v>30354</v>
      </c>
      <c r="G1226" s="19">
        <v>0</v>
      </c>
      <c r="Z1226" s="1"/>
      <c r="AA1226" s="1"/>
      <c r="AB1226" s="1"/>
      <c r="AC1226" s="1"/>
      <c r="AD1226" s="1"/>
    </row>
    <row r="1227" spans="1:30" ht="12.75">
      <c r="A1227" s="65" t="s">
        <v>225</v>
      </c>
      <c r="B1227" s="34" t="s">
        <v>226</v>
      </c>
      <c r="C1227" s="18">
        <v>24475</v>
      </c>
      <c r="D1227" s="18">
        <v>24475</v>
      </c>
      <c r="E1227" s="18">
        <v>0</v>
      </c>
      <c r="F1227" s="18">
        <v>24475</v>
      </c>
      <c r="G1227" s="19">
        <v>0</v>
      </c>
      <c r="Z1227" s="1"/>
      <c r="AA1227" s="1"/>
      <c r="AB1227" s="1"/>
      <c r="AC1227" s="1"/>
      <c r="AD1227" s="1"/>
    </row>
    <row r="1228" spans="1:30" ht="12.75">
      <c r="A1228" s="65" t="s">
        <v>227</v>
      </c>
      <c r="B1228" s="34" t="s">
        <v>228</v>
      </c>
      <c r="C1228" s="18">
        <v>24475</v>
      </c>
      <c r="D1228" s="18">
        <v>24475</v>
      </c>
      <c r="E1228" s="18">
        <v>0</v>
      </c>
      <c r="F1228" s="18">
        <v>24475</v>
      </c>
      <c r="G1228" s="19">
        <v>0</v>
      </c>
      <c r="Z1228" s="1"/>
      <c r="AA1228" s="1"/>
      <c r="AB1228" s="1"/>
      <c r="AC1228" s="1"/>
      <c r="AD1228" s="1"/>
    </row>
    <row r="1229" spans="1:30" ht="12.75">
      <c r="A1229" s="65" t="s">
        <v>229</v>
      </c>
      <c r="B1229" s="34" t="s">
        <v>230</v>
      </c>
      <c r="C1229" s="18">
        <v>24475</v>
      </c>
      <c r="D1229" s="18">
        <v>24475</v>
      </c>
      <c r="E1229" s="18">
        <v>0</v>
      </c>
      <c r="F1229" s="18">
        <v>24475</v>
      </c>
      <c r="G1229" s="19">
        <v>0</v>
      </c>
      <c r="Z1229" s="1"/>
      <c r="AA1229" s="1"/>
      <c r="AB1229" s="1"/>
      <c r="AC1229" s="1"/>
      <c r="AD1229" s="1"/>
    </row>
    <row r="1230" spans="1:30" ht="38.25">
      <c r="A1230" s="65" t="s">
        <v>237</v>
      </c>
      <c r="B1230" s="34" t="s">
        <v>238</v>
      </c>
      <c r="C1230" s="18">
        <v>6604</v>
      </c>
      <c r="D1230" s="18">
        <v>6604</v>
      </c>
      <c r="E1230" s="18">
        <v>0</v>
      </c>
      <c r="F1230" s="18">
        <v>5879</v>
      </c>
      <c r="G1230" s="19">
        <v>0</v>
      </c>
      <c r="Z1230" s="1"/>
      <c r="AA1230" s="1"/>
      <c r="AB1230" s="1"/>
      <c r="AC1230" s="1"/>
      <c r="AD1230" s="1"/>
    </row>
    <row r="1231" spans="1:30" ht="25.5">
      <c r="A1231" s="65" t="s">
        <v>239</v>
      </c>
      <c r="B1231" s="34" t="s">
        <v>240</v>
      </c>
      <c r="C1231" s="18">
        <v>6604</v>
      </c>
      <c r="D1231" s="18">
        <v>6604</v>
      </c>
      <c r="E1231" s="18">
        <v>0</v>
      </c>
      <c r="F1231" s="18">
        <v>5879</v>
      </c>
      <c r="G1231" s="19">
        <v>0</v>
      </c>
      <c r="Z1231" s="1"/>
      <c r="AA1231" s="1"/>
      <c r="AB1231" s="1"/>
      <c r="AC1231" s="1"/>
      <c r="AD1231" s="1"/>
    </row>
    <row r="1232" spans="1:30" ht="12.75">
      <c r="A1232" s="65" t="s">
        <v>1247</v>
      </c>
      <c r="B1232" s="34" t="s">
        <v>1248</v>
      </c>
      <c r="C1232" s="18">
        <v>8571</v>
      </c>
      <c r="D1232" s="18">
        <v>8571</v>
      </c>
      <c r="E1232" s="18">
        <v>0</v>
      </c>
      <c r="F1232" s="18">
        <v>7303</v>
      </c>
      <c r="G1232" s="19">
        <v>0</v>
      </c>
      <c r="Z1232" s="1"/>
      <c r="AA1232" s="1"/>
      <c r="AB1232" s="1"/>
      <c r="AC1232" s="1"/>
      <c r="AD1232" s="1"/>
    </row>
    <row r="1233" spans="1:30" ht="12.75">
      <c r="A1233" s="65" t="s">
        <v>1249</v>
      </c>
      <c r="B1233" s="34" t="s">
        <v>1250</v>
      </c>
      <c r="C1233" s="18">
        <v>14</v>
      </c>
      <c r="D1233" s="18">
        <v>14</v>
      </c>
      <c r="E1233" s="18">
        <v>0</v>
      </c>
      <c r="F1233" s="18">
        <v>14</v>
      </c>
      <c r="G1233" s="19">
        <v>0</v>
      </c>
      <c r="Z1233" s="1"/>
      <c r="AA1233" s="1"/>
      <c r="AB1233" s="1"/>
      <c r="AC1233" s="1"/>
      <c r="AD1233" s="1"/>
    </row>
    <row r="1234" spans="1:30" ht="25.5">
      <c r="A1234" s="65" t="s">
        <v>1251</v>
      </c>
      <c r="B1234" s="34" t="s">
        <v>1252</v>
      </c>
      <c r="C1234" s="18">
        <v>14</v>
      </c>
      <c r="D1234" s="18">
        <v>14</v>
      </c>
      <c r="E1234" s="18">
        <v>0</v>
      </c>
      <c r="F1234" s="18">
        <v>14</v>
      </c>
      <c r="G1234" s="19">
        <v>0</v>
      </c>
      <c r="Z1234" s="1"/>
      <c r="AA1234" s="1"/>
      <c r="AB1234" s="1"/>
      <c r="AC1234" s="1"/>
      <c r="AD1234" s="1"/>
    </row>
    <row r="1235" spans="1:30" ht="25.5">
      <c r="A1235" s="65" t="s">
        <v>1255</v>
      </c>
      <c r="B1235" s="34" t="s">
        <v>1256</v>
      </c>
      <c r="C1235" s="18">
        <v>14</v>
      </c>
      <c r="D1235" s="18">
        <v>14</v>
      </c>
      <c r="E1235" s="18">
        <v>0</v>
      </c>
      <c r="F1235" s="18">
        <v>14</v>
      </c>
      <c r="G1235" s="19">
        <v>0</v>
      </c>
      <c r="Z1235" s="1"/>
      <c r="AA1235" s="1"/>
      <c r="AB1235" s="1"/>
      <c r="AC1235" s="1"/>
      <c r="AD1235" s="1"/>
    </row>
    <row r="1236" spans="1:30" ht="12.75">
      <c r="A1236" s="65" t="s">
        <v>1262</v>
      </c>
      <c r="B1236" s="34" t="s">
        <v>1263</v>
      </c>
      <c r="C1236" s="18">
        <v>6203</v>
      </c>
      <c r="D1236" s="18">
        <v>6203</v>
      </c>
      <c r="E1236" s="18">
        <v>0</v>
      </c>
      <c r="F1236" s="18">
        <v>6219</v>
      </c>
      <c r="G1236" s="19">
        <v>0</v>
      </c>
      <c r="Z1236" s="1"/>
      <c r="AA1236" s="1"/>
      <c r="AB1236" s="1"/>
      <c r="AC1236" s="1"/>
      <c r="AD1236" s="1"/>
    </row>
    <row r="1237" spans="1:30" ht="12.75">
      <c r="A1237" s="65" t="s">
        <v>1264</v>
      </c>
      <c r="B1237" s="34" t="s">
        <v>1265</v>
      </c>
      <c r="C1237" s="18">
        <v>304</v>
      </c>
      <c r="D1237" s="18">
        <v>304</v>
      </c>
      <c r="E1237" s="18">
        <v>0</v>
      </c>
      <c r="F1237" s="18">
        <v>320</v>
      </c>
      <c r="G1237" s="19">
        <v>0</v>
      </c>
      <c r="Z1237" s="1"/>
      <c r="AA1237" s="1"/>
      <c r="AB1237" s="1"/>
      <c r="AC1237" s="1"/>
      <c r="AD1237" s="1"/>
    </row>
    <row r="1238" spans="1:30" ht="12.75">
      <c r="A1238" s="65" t="s">
        <v>1266</v>
      </c>
      <c r="B1238" s="34" t="s">
        <v>1267</v>
      </c>
      <c r="C1238" s="18">
        <v>304</v>
      </c>
      <c r="D1238" s="18">
        <v>304</v>
      </c>
      <c r="E1238" s="18">
        <v>0</v>
      </c>
      <c r="F1238" s="18">
        <v>320</v>
      </c>
      <c r="G1238" s="19">
        <v>0</v>
      </c>
      <c r="Z1238" s="1"/>
      <c r="AA1238" s="1"/>
      <c r="AB1238" s="1"/>
      <c r="AC1238" s="1"/>
      <c r="AD1238" s="1"/>
    </row>
    <row r="1239" spans="1:30" ht="38.25">
      <c r="A1239" s="65" t="s">
        <v>1278</v>
      </c>
      <c r="B1239" s="34" t="s">
        <v>1279</v>
      </c>
      <c r="C1239" s="18">
        <v>5899</v>
      </c>
      <c r="D1239" s="18">
        <v>5899</v>
      </c>
      <c r="E1239" s="18">
        <v>0</v>
      </c>
      <c r="F1239" s="18">
        <v>5899</v>
      </c>
      <c r="G1239" s="19">
        <v>0</v>
      </c>
      <c r="Z1239" s="1"/>
      <c r="AA1239" s="1"/>
      <c r="AB1239" s="1"/>
      <c r="AC1239" s="1"/>
      <c r="AD1239" s="1"/>
    </row>
    <row r="1240" spans="1:30" ht="25.5">
      <c r="A1240" s="65" t="s">
        <v>1280</v>
      </c>
      <c r="B1240" s="34" t="s">
        <v>1281</v>
      </c>
      <c r="C1240" s="18">
        <v>100</v>
      </c>
      <c r="D1240" s="18">
        <v>100</v>
      </c>
      <c r="E1240" s="18">
        <v>0</v>
      </c>
      <c r="F1240" s="18">
        <v>0</v>
      </c>
      <c r="G1240" s="19">
        <v>0</v>
      </c>
      <c r="Z1240" s="1"/>
      <c r="AA1240" s="1"/>
      <c r="AB1240" s="1"/>
      <c r="AC1240" s="1"/>
      <c r="AD1240" s="1"/>
    </row>
    <row r="1241" spans="1:30" ht="38.25">
      <c r="A1241" s="65" t="s">
        <v>1286</v>
      </c>
      <c r="B1241" s="34" t="s">
        <v>1287</v>
      </c>
      <c r="C1241" s="18">
        <v>5799</v>
      </c>
      <c r="D1241" s="18">
        <v>5799</v>
      </c>
      <c r="E1241" s="18">
        <v>0</v>
      </c>
      <c r="F1241" s="18">
        <v>5899</v>
      </c>
      <c r="G1241" s="19">
        <v>0</v>
      </c>
      <c r="Z1241" s="1"/>
      <c r="AA1241" s="1"/>
      <c r="AB1241" s="1"/>
      <c r="AC1241" s="1"/>
      <c r="AD1241" s="1"/>
    </row>
    <row r="1242" spans="1:30" ht="38.25">
      <c r="A1242" s="65" t="s">
        <v>439</v>
      </c>
      <c r="B1242" s="34" t="s">
        <v>440</v>
      </c>
      <c r="C1242" s="18">
        <v>2354</v>
      </c>
      <c r="D1242" s="18">
        <v>2354</v>
      </c>
      <c r="E1242" s="18">
        <v>0</v>
      </c>
      <c r="F1242" s="18">
        <v>1070</v>
      </c>
      <c r="G1242" s="19">
        <v>0</v>
      </c>
      <c r="Z1242" s="1"/>
      <c r="AA1242" s="1"/>
      <c r="AB1242" s="1"/>
      <c r="AC1242" s="1"/>
      <c r="AD1242" s="1"/>
    </row>
    <row r="1243" spans="1:30" ht="12.75">
      <c r="A1243" s="65" t="s">
        <v>441</v>
      </c>
      <c r="B1243" s="34" t="s">
        <v>442</v>
      </c>
      <c r="C1243" s="18">
        <v>407</v>
      </c>
      <c r="D1243" s="18">
        <v>407</v>
      </c>
      <c r="E1243" s="18">
        <v>0</v>
      </c>
      <c r="F1243" s="18">
        <v>210</v>
      </c>
      <c r="G1243" s="19">
        <v>0</v>
      </c>
      <c r="Z1243" s="1"/>
      <c r="AA1243" s="1"/>
      <c r="AB1243" s="1"/>
      <c r="AC1243" s="1"/>
      <c r="AD1243" s="1"/>
    </row>
    <row r="1244" spans="1:30" ht="12.75">
      <c r="A1244" s="65" t="s">
        <v>443</v>
      </c>
      <c r="B1244" s="34" t="s">
        <v>444</v>
      </c>
      <c r="C1244" s="18">
        <v>407</v>
      </c>
      <c r="D1244" s="18">
        <v>407</v>
      </c>
      <c r="E1244" s="18">
        <v>0</v>
      </c>
      <c r="F1244" s="18">
        <v>210</v>
      </c>
      <c r="G1244" s="19">
        <v>0</v>
      </c>
      <c r="Z1244" s="1"/>
      <c r="AA1244" s="1"/>
      <c r="AB1244" s="1"/>
      <c r="AC1244" s="1"/>
      <c r="AD1244" s="1"/>
    </row>
    <row r="1245" spans="1:30" ht="12.75">
      <c r="A1245" s="65" t="s">
        <v>447</v>
      </c>
      <c r="B1245" s="34" t="s">
        <v>448</v>
      </c>
      <c r="C1245" s="18">
        <v>1947</v>
      </c>
      <c r="D1245" s="18">
        <v>1947</v>
      </c>
      <c r="E1245" s="18">
        <v>0</v>
      </c>
      <c r="F1245" s="18">
        <v>860</v>
      </c>
      <c r="G1245" s="19">
        <v>0</v>
      </c>
      <c r="Z1245" s="1"/>
      <c r="AA1245" s="1"/>
      <c r="AB1245" s="1"/>
      <c r="AC1245" s="1"/>
      <c r="AD1245" s="1"/>
    </row>
    <row r="1246" spans="1:30" ht="12.75">
      <c r="A1246" s="65" t="s">
        <v>451</v>
      </c>
      <c r="B1246" s="34" t="s">
        <v>452</v>
      </c>
      <c r="C1246" s="18">
        <v>1947</v>
      </c>
      <c r="D1246" s="18">
        <v>1947</v>
      </c>
      <c r="E1246" s="18">
        <v>0</v>
      </c>
      <c r="F1246" s="18">
        <v>860</v>
      </c>
      <c r="G1246" s="19">
        <v>0</v>
      </c>
      <c r="Z1246" s="1"/>
      <c r="AA1246" s="1"/>
      <c r="AB1246" s="1"/>
      <c r="AC1246" s="1"/>
      <c r="AD1246" s="1"/>
    </row>
    <row r="1247" spans="1:30" ht="25.5">
      <c r="A1247" s="65" t="s">
        <v>1531</v>
      </c>
      <c r="B1247" s="34" t="s">
        <v>1532</v>
      </c>
      <c r="C1247" s="18">
        <v>2137673</v>
      </c>
      <c r="D1247" s="18">
        <v>2137673</v>
      </c>
      <c r="E1247" s="18">
        <v>0</v>
      </c>
      <c r="F1247" s="18">
        <v>2137673</v>
      </c>
      <c r="G1247" s="19">
        <v>0</v>
      </c>
      <c r="Z1247" s="1"/>
      <c r="AA1247" s="1"/>
      <c r="AB1247" s="1"/>
      <c r="AC1247" s="1"/>
      <c r="AD1247" s="1"/>
    </row>
    <row r="1248" spans="1:30" ht="12.75">
      <c r="A1248" s="65" t="s">
        <v>1533</v>
      </c>
      <c r="B1248" s="34" t="s">
        <v>1534</v>
      </c>
      <c r="C1248" s="18">
        <v>2137673</v>
      </c>
      <c r="D1248" s="18">
        <v>2137673</v>
      </c>
      <c r="E1248" s="18">
        <v>0</v>
      </c>
      <c r="F1248" s="18">
        <v>2137673</v>
      </c>
      <c r="G1248" s="19">
        <v>0</v>
      </c>
      <c r="Z1248" s="1"/>
      <c r="AA1248" s="1"/>
      <c r="AB1248" s="1"/>
      <c r="AC1248" s="1"/>
      <c r="AD1248" s="1"/>
    </row>
    <row r="1249" spans="1:30" ht="38.25">
      <c r="A1249" s="65" t="s">
        <v>1883</v>
      </c>
      <c r="B1249" s="34" t="s">
        <v>1884</v>
      </c>
      <c r="C1249" s="18">
        <v>2137673</v>
      </c>
      <c r="D1249" s="18">
        <v>2137673</v>
      </c>
      <c r="E1249" s="18">
        <v>0</v>
      </c>
      <c r="F1249" s="18">
        <v>2137673</v>
      </c>
      <c r="G1249" s="19">
        <v>0</v>
      </c>
      <c r="Z1249" s="1"/>
      <c r="AA1249" s="1"/>
      <c r="AB1249" s="1"/>
      <c r="AC1249" s="1"/>
      <c r="AD1249" s="1"/>
    </row>
    <row r="1250" spans="1:30" ht="12.75">
      <c r="A1250" s="65" t="s">
        <v>428</v>
      </c>
      <c r="B1250" s="34" t="s">
        <v>429</v>
      </c>
      <c r="C1250" s="18">
        <v>349</v>
      </c>
      <c r="D1250" s="18">
        <v>349</v>
      </c>
      <c r="E1250" s="18">
        <v>0</v>
      </c>
      <c r="F1250" s="18">
        <v>23</v>
      </c>
      <c r="G1250" s="19">
        <v>0</v>
      </c>
      <c r="Z1250" s="1"/>
      <c r="AA1250" s="1"/>
      <c r="AB1250" s="1"/>
      <c r="AC1250" s="1"/>
      <c r="AD1250" s="1"/>
    </row>
    <row r="1251" spans="1:30" ht="12.75">
      <c r="A1251" s="65" t="s">
        <v>430</v>
      </c>
      <c r="B1251" s="34" t="s">
        <v>431</v>
      </c>
      <c r="C1251" s="18">
        <v>349</v>
      </c>
      <c r="D1251" s="18">
        <v>349</v>
      </c>
      <c r="E1251" s="18">
        <v>0</v>
      </c>
      <c r="F1251" s="18">
        <v>23</v>
      </c>
      <c r="G1251" s="19">
        <v>0</v>
      </c>
      <c r="Z1251" s="1"/>
      <c r="AA1251" s="1"/>
      <c r="AB1251" s="1"/>
      <c r="AC1251" s="1"/>
      <c r="AD1251" s="1"/>
    </row>
    <row r="1252" spans="1:30" ht="12.75">
      <c r="A1252" s="65" t="s">
        <v>432</v>
      </c>
      <c r="B1252" s="34" t="s">
        <v>431</v>
      </c>
      <c r="C1252" s="18">
        <v>349</v>
      </c>
      <c r="D1252" s="18">
        <v>349</v>
      </c>
      <c r="E1252" s="18">
        <v>0</v>
      </c>
      <c r="F1252" s="18">
        <v>23</v>
      </c>
      <c r="G1252" s="19">
        <v>0</v>
      </c>
      <c r="Z1252" s="1"/>
      <c r="AA1252" s="1"/>
      <c r="AB1252" s="1"/>
      <c r="AC1252" s="1"/>
      <c r="AD1252" s="1"/>
    </row>
    <row r="1253" spans="1:30" ht="12.75">
      <c r="A1253" s="65" t="s">
        <v>1589</v>
      </c>
      <c r="B1253" s="34" t="s">
        <v>1590</v>
      </c>
      <c r="C1253" s="18">
        <v>349</v>
      </c>
      <c r="D1253" s="18">
        <v>349</v>
      </c>
      <c r="E1253" s="18">
        <v>0</v>
      </c>
      <c r="F1253" s="18">
        <v>23</v>
      </c>
      <c r="G1253" s="19">
        <v>0</v>
      </c>
      <c r="Z1253" s="1"/>
      <c r="AA1253" s="1"/>
      <c r="AB1253" s="1"/>
      <c r="AC1253" s="1"/>
      <c r="AD1253" s="1"/>
    </row>
    <row r="1254" spans="1:30" ht="12.75">
      <c r="A1254" s="65" t="s">
        <v>1595</v>
      </c>
      <c r="B1254" s="34" t="s">
        <v>1596</v>
      </c>
      <c r="C1254" s="18">
        <v>349</v>
      </c>
      <c r="D1254" s="18">
        <v>349</v>
      </c>
      <c r="E1254" s="18">
        <v>0</v>
      </c>
      <c r="F1254" s="18">
        <v>23</v>
      </c>
      <c r="G1254" s="19">
        <v>0</v>
      </c>
      <c r="Z1254" s="1"/>
      <c r="AA1254" s="1"/>
      <c r="AB1254" s="1"/>
      <c r="AC1254" s="1"/>
      <c r="AD1254" s="1"/>
    </row>
    <row r="1255" spans="1:30" ht="12.75">
      <c r="A1255" s="65" t="s">
        <v>1597</v>
      </c>
      <c r="B1255" s="34" t="s">
        <v>1598</v>
      </c>
      <c r="C1255" s="18">
        <v>349</v>
      </c>
      <c r="D1255" s="18">
        <v>349</v>
      </c>
      <c r="E1255" s="18">
        <v>0</v>
      </c>
      <c r="F1255" s="18">
        <v>23</v>
      </c>
      <c r="G1255" s="19">
        <v>0</v>
      </c>
      <c r="Z1255" s="1"/>
      <c r="AA1255" s="1"/>
      <c r="AB1255" s="1"/>
      <c r="AC1255" s="1"/>
      <c r="AD1255" s="1"/>
    </row>
    <row r="1256" spans="1:30" ht="12.75" hidden="1">
      <c r="A1256" s="30" t="s">
        <v>755</v>
      </c>
      <c r="B1256" s="33" t="s">
        <v>756</v>
      </c>
      <c r="C1256" s="18">
        <v>0</v>
      </c>
      <c r="D1256" s="18">
        <v>0</v>
      </c>
      <c r="E1256" s="18">
        <v>0</v>
      </c>
      <c r="F1256" s="18">
        <v>0</v>
      </c>
      <c r="G1256" s="19">
        <v>0</v>
      </c>
      <c r="X1256">
        <v>81</v>
      </c>
      <c r="Y1256" t="s">
        <v>331</v>
      </c>
      <c r="Z1256" s="1" t="s">
        <v>755</v>
      </c>
      <c r="AA1256" s="1" t="s">
        <v>2238</v>
      </c>
      <c r="AB1256" s="1" t="s">
        <v>751</v>
      </c>
      <c r="AC1256" s="1" t="s">
        <v>1996</v>
      </c>
      <c r="AD1256" s="1" t="s">
        <v>1997</v>
      </c>
    </row>
    <row r="1257" spans="1:30" ht="12.75" hidden="1">
      <c r="A1257" s="30" t="s">
        <v>757</v>
      </c>
      <c r="B1257" s="33" t="s">
        <v>758</v>
      </c>
      <c r="C1257" s="18">
        <v>0</v>
      </c>
      <c r="D1257" s="18">
        <v>0</v>
      </c>
      <c r="E1257" s="18">
        <v>0</v>
      </c>
      <c r="F1257" s="18">
        <v>0</v>
      </c>
      <c r="G1257" s="19">
        <v>0</v>
      </c>
      <c r="X1257">
        <v>82</v>
      </c>
      <c r="Y1257" t="s">
        <v>331</v>
      </c>
      <c r="Z1257" s="1" t="s">
        <v>757</v>
      </c>
      <c r="AA1257" s="1" t="s">
        <v>2238</v>
      </c>
      <c r="AB1257" s="1" t="s">
        <v>751</v>
      </c>
      <c r="AC1257" s="1" t="s">
        <v>1996</v>
      </c>
      <c r="AD1257" s="1" t="s">
        <v>1997</v>
      </c>
    </row>
    <row r="1258" spans="1:30" ht="12.75" hidden="1">
      <c r="A1258" s="30" t="s">
        <v>759</v>
      </c>
      <c r="B1258" s="33" t="s">
        <v>760</v>
      </c>
      <c r="C1258" s="18">
        <v>0</v>
      </c>
      <c r="D1258" s="18">
        <v>0</v>
      </c>
      <c r="E1258" s="18">
        <v>0</v>
      </c>
      <c r="F1258" s="18">
        <v>0</v>
      </c>
      <c r="G1258" s="19">
        <v>0</v>
      </c>
      <c r="X1258">
        <v>83</v>
      </c>
      <c r="Y1258" t="s">
        <v>331</v>
      </c>
      <c r="Z1258" s="1" t="s">
        <v>759</v>
      </c>
      <c r="AA1258" s="1" t="s">
        <v>2238</v>
      </c>
      <c r="AB1258" s="1" t="s">
        <v>751</v>
      </c>
      <c r="AC1258" s="1" t="s">
        <v>1996</v>
      </c>
      <c r="AD1258" s="1" t="s">
        <v>1997</v>
      </c>
    </row>
    <row r="1259" spans="1:30" ht="12.75" hidden="1">
      <c r="A1259" s="30" t="s">
        <v>761</v>
      </c>
      <c r="B1259" s="33" t="s">
        <v>762</v>
      </c>
      <c r="C1259" s="18">
        <v>0</v>
      </c>
      <c r="D1259" s="18">
        <v>0</v>
      </c>
      <c r="E1259" s="18">
        <v>0</v>
      </c>
      <c r="F1259" s="18">
        <v>0</v>
      </c>
      <c r="G1259" s="19">
        <v>0</v>
      </c>
      <c r="X1259">
        <v>84</v>
      </c>
      <c r="Y1259" t="s">
        <v>331</v>
      </c>
      <c r="Z1259" s="1" t="s">
        <v>761</v>
      </c>
      <c r="AA1259" s="1" t="s">
        <v>2238</v>
      </c>
      <c r="AB1259" s="1" t="s">
        <v>751</v>
      </c>
      <c r="AC1259" s="1" t="s">
        <v>1996</v>
      </c>
      <c r="AD1259" s="1" t="s">
        <v>1997</v>
      </c>
    </row>
    <row r="1260" spans="1:30" ht="12.75" hidden="1">
      <c r="A1260" s="30" t="s">
        <v>763</v>
      </c>
      <c r="B1260" s="32" t="s">
        <v>764</v>
      </c>
      <c r="C1260" s="18">
        <v>0</v>
      </c>
      <c r="D1260" s="18">
        <v>0</v>
      </c>
      <c r="E1260" s="18">
        <v>0</v>
      </c>
      <c r="F1260" s="18">
        <v>0</v>
      </c>
      <c r="G1260" s="19">
        <v>0</v>
      </c>
      <c r="X1260">
        <v>85</v>
      </c>
      <c r="Y1260" t="s">
        <v>331</v>
      </c>
      <c r="Z1260" s="1" t="s">
        <v>763</v>
      </c>
      <c r="AA1260" s="1" t="s">
        <v>2238</v>
      </c>
      <c r="AB1260" s="1" t="s">
        <v>688</v>
      </c>
      <c r="AC1260" s="1" t="s">
        <v>1996</v>
      </c>
      <c r="AD1260" s="1" t="s">
        <v>1997</v>
      </c>
    </row>
    <row r="1261" spans="1:31" ht="12.75" hidden="1">
      <c r="A1261" s="30" t="s">
        <v>765</v>
      </c>
      <c r="B1261" s="32" t="s">
        <v>766</v>
      </c>
      <c r="C1261" s="18">
        <v>0</v>
      </c>
      <c r="D1261" s="18">
        <v>0</v>
      </c>
      <c r="E1261" s="18">
        <v>0</v>
      </c>
      <c r="F1261" s="18">
        <v>0</v>
      </c>
      <c r="G1261" s="19">
        <v>0</v>
      </c>
      <c r="X1261">
        <v>869</v>
      </c>
      <c r="Y1261" t="s">
        <v>331</v>
      </c>
      <c r="Z1261" s="1" t="s">
        <v>765</v>
      </c>
      <c r="AA1261" s="1" t="s">
        <v>2238</v>
      </c>
      <c r="AB1261" s="1" t="s">
        <v>688</v>
      </c>
      <c r="AC1261" s="1" t="s">
        <v>1996</v>
      </c>
      <c r="AD1261" s="1" t="s">
        <v>1997</v>
      </c>
      <c r="AE1261">
        <f>AE1262+AE1263+AE1264+AE1265</f>
        <v>0</v>
      </c>
    </row>
    <row r="1262" spans="1:30" ht="12.75" hidden="1">
      <c r="A1262" s="30" t="s">
        <v>767</v>
      </c>
      <c r="B1262" s="33" t="s">
        <v>768</v>
      </c>
      <c r="C1262" s="18">
        <v>0</v>
      </c>
      <c r="D1262" s="18">
        <v>0</v>
      </c>
      <c r="E1262" s="18">
        <v>0</v>
      </c>
      <c r="F1262" s="18">
        <v>0</v>
      </c>
      <c r="G1262" s="19">
        <v>0</v>
      </c>
      <c r="X1262">
        <v>86</v>
      </c>
      <c r="Y1262" t="s">
        <v>331</v>
      </c>
      <c r="Z1262" s="1" t="s">
        <v>767</v>
      </c>
      <c r="AA1262" s="1" t="s">
        <v>2238</v>
      </c>
      <c r="AB1262" s="1" t="s">
        <v>765</v>
      </c>
      <c r="AC1262" s="1" t="s">
        <v>1996</v>
      </c>
      <c r="AD1262" s="1" t="s">
        <v>1997</v>
      </c>
    </row>
    <row r="1263" spans="1:30" ht="12.75" hidden="1">
      <c r="A1263" s="30" t="s">
        <v>769</v>
      </c>
      <c r="B1263" s="33" t="s">
        <v>770</v>
      </c>
      <c r="C1263" s="18">
        <v>0</v>
      </c>
      <c r="D1263" s="18">
        <v>0</v>
      </c>
      <c r="E1263" s="18">
        <v>0</v>
      </c>
      <c r="F1263" s="18">
        <v>0</v>
      </c>
      <c r="G1263" s="19">
        <v>0</v>
      </c>
      <c r="X1263">
        <v>87</v>
      </c>
      <c r="Y1263" t="s">
        <v>331</v>
      </c>
      <c r="Z1263" s="1" t="s">
        <v>769</v>
      </c>
      <c r="AA1263" s="1" t="s">
        <v>2238</v>
      </c>
      <c r="AB1263" s="1" t="s">
        <v>765</v>
      </c>
      <c r="AC1263" s="1" t="s">
        <v>1996</v>
      </c>
      <c r="AD1263" s="1" t="s">
        <v>1997</v>
      </c>
    </row>
    <row r="1264" spans="1:30" ht="12.75" hidden="1">
      <c r="A1264" s="30" t="s">
        <v>771</v>
      </c>
      <c r="B1264" s="33" t="s">
        <v>772</v>
      </c>
      <c r="C1264" s="18">
        <v>0</v>
      </c>
      <c r="D1264" s="18">
        <v>0</v>
      </c>
      <c r="E1264" s="18">
        <v>0</v>
      </c>
      <c r="F1264" s="18">
        <v>0</v>
      </c>
      <c r="G1264" s="19">
        <v>0</v>
      </c>
      <c r="X1264">
        <v>88</v>
      </c>
      <c r="Y1264" t="s">
        <v>331</v>
      </c>
      <c r="Z1264" s="1" t="s">
        <v>771</v>
      </c>
      <c r="AA1264" s="1" t="s">
        <v>2238</v>
      </c>
      <c r="AB1264" s="1" t="s">
        <v>765</v>
      </c>
      <c r="AC1264" s="1" t="s">
        <v>1996</v>
      </c>
      <c r="AD1264" s="1" t="s">
        <v>1997</v>
      </c>
    </row>
    <row r="1265" spans="1:30" ht="12.75" hidden="1">
      <c r="A1265" s="30" t="s">
        <v>773</v>
      </c>
      <c r="B1265" s="33" t="s">
        <v>774</v>
      </c>
      <c r="C1265" s="18">
        <v>0</v>
      </c>
      <c r="D1265" s="18">
        <v>0</v>
      </c>
      <c r="E1265" s="18">
        <v>0</v>
      </c>
      <c r="F1265" s="18">
        <v>0</v>
      </c>
      <c r="G1265" s="19">
        <v>0</v>
      </c>
      <c r="X1265">
        <v>89</v>
      </c>
      <c r="Y1265" t="s">
        <v>331</v>
      </c>
      <c r="Z1265" s="1" t="s">
        <v>773</v>
      </c>
      <c r="AA1265" s="1" t="s">
        <v>2238</v>
      </c>
      <c r="AB1265" s="1" t="s">
        <v>765</v>
      </c>
      <c r="AC1265" s="1" t="s">
        <v>1996</v>
      </c>
      <c r="AD1265" s="1" t="s">
        <v>1997</v>
      </c>
    </row>
    <row r="1266" spans="1:31" ht="25.5" hidden="1">
      <c r="A1266" s="30" t="s">
        <v>775</v>
      </c>
      <c r="B1266" s="32" t="s">
        <v>776</v>
      </c>
      <c r="C1266" s="18">
        <v>0</v>
      </c>
      <c r="D1266" s="18">
        <v>0</v>
      </c>
      <c r="E1266" s="18">
        <v>0</v>
      </c>
      <c r="F1266" s="18">
        <v>0</v>
      </c>
      <c r="G1266" s="19">
        <v>0</v>
      </c>
      <c r="X1266">
        <v>870</v>
      </c>
      <c r="Y1266" t="s">
        <v>331</v>
      </c>
      <c r="Z1266" s="1" t="s">
        <v>775</v>
      </c>
      <c r="AA1266" s="1" t="s">
        <v>2238</v>
      </c>
      <c r="AB1266" s="1" t="s">
        <v>688</v>
      </c>
      <c r="AC1266" s="1" t="s">
        <v>1996</v>
      </c>
      <c r="AD1266" s="1" t="s">
        <v>1997</v>
      </c>
      <c r="AE1266" t="e">
        <f>AE1267+AE1268+AE1269+#REF!+AE1270+AE1271+AE1272+AE1273</f>
        <v>#REF!</v>
      </c>
    </row>
    <row r="1267" spans="1:30" ht="38.25" hidden="1">
      <c r="A1267" s="30" t="s">
        <v>777</v>
      </c>
      <c r="B1267" s="33" t="s">
        <v>2022</v>
      </c>
      <c r="C1267" s="18">
        <v>0</v>
      </c>
      <c r="D1267" s="18">
        <v>0</v>
      </c>
      <c r="E1267" s="18">
        <v>0</v>
      </c>
      <c r="F1267" s="18">
        <v>0</v>
      </c>
      <c r="G1267" s="19">
        <v>0</v>
      </c>
      <c r="X1267">
        <v>90</v>
      </c>
      <c r="Y1267" t="s">
        <v>331</v>
      </c>
      <c r="Z1267" s="1" t="s">
        <v>777</v>
      </c>
      <c r="AA1267" s="1" t="s">
        <v>2238</v>
      </c>
      <c r="AB1267" s="1" t="s">
        <v>775</v>
      </c>
      <c r="AC1267" s="1" t="s">
        <v>1996</v>
      </c>
      <c r="AD1267" s="1" t="s">
        <v>1997</v>
      </c>
    </row>
    <row r="1268" spans="1:30" ht="38.25" hidden="1">
      <c r="A1268" s="30" t="s">
        <v>2023</v>
      </c>
      <c r="B1268" s="33" t="s">
        <v>2024</v>
      </c>
      <c r="C1268" s="18">
        <v>0</v>
      </c>
      <c r="D1268" s="18">
        <v>0</v>
      </c>
      <c r="E1268" s="18">
        <v>0</v>
      </c>
      <c r="F1268" s="18">
        <v>0</v>
      </c>
      <c r="G1268" s="19">
        <v>0</v>
      </c>
      <c r="X1268">
        <v>91</v>
      </c>
      <c r="Y1268" t="s">
        <v>331</v>
      </c>
      <c r="Z1268" s="1" t="s">
        <v>2023</v>
      </c>
      <c r="AA1268" s="1" t="s">
        <v>2238</v>
      </c>
      <c r="AB1268" s="1" t="s">
        <v>775</v>
      </c>
      <c r="AC1268" s="1" t="s">
        <v>1996</v>
      </c>
      <c r="AD1268" s="1" t="s">
        <v>1997</v>
      </c>
    </row>
    <row r="1269" spans="1:30" ht="25.5" hidden="1">
      <c r="A1269" s="30" t="s">
        <v>2025</v>
      </c>
      <c r="B1269" s="33" t="s">
        <v>2026</v>
      </c>
      <c r="C1269" s="18">
        <v>0</v>
      </c>
      <c r="D1269" s="18">
        <v>0</v>
      </c>
      <c r="E1269" s="18">
        <v>0</v>
      </c>
      <c r="F1269" s="18">
        <v>0</v>
      </c>
      <c r="G1269" s="19">
        <v>0</v>
      </c>
      <c r="X1269">
        <v>92</v>
      </c>
      <c r="Y1269" t="s">
        <v>331</v>
      </c>
      <c r="Z1269" s="1" t="s">
        <v>2025</v>
      </c>
      <c r="AA1269" s="1" t="s">
        <v>2238</v>
      </c>
      <c r="AB1269" s="1" t="s">
        <v>775</v>
      </c>
      <c r="AC1269" s="1" t="s">
        <v>1996</v>
      </c>
      <c r="AD1269" s="1" t="s">
        <v>1997</v>
      </c>
    </row>
    <row r="1270" spans="1:30" ht="76.5" hidden="1">
      <c r="A1270" s="30" t="s">
        <v>2027</v>
      </c>
      <c r="B1270" s="33" t="s">
        <v>1661</v>
      </c>
      <c r="C1270" s="18">
        <v>0</v>
      </c>
      <c r="D1270" s="18">
        <v>0</v>
      </c>
      <c r="E1270" s="18">
        <v>0</v>
      </c>
      <c r="F1270" s="18">
        <v>0</v>
      </c>
      <c r="G1270" s="19">
        <v>0</v>
      </c>
      <c r="X1270">
        <v>94</v>
      </c>
      <c r="Y1270" t="s">
        <v>331</v>
      </c>
      <c r="Z1270" s="1" t="s">
        <v>2027</v>
      </c>
      <c r="AA1270" s="1" t="s">
        <v>2238</v>
      </c>
      <c r="AB1270" s="1" t="s">
        <v>775</v>
      </c>
      <c r="AC1270" s="1" t="s">
        <v>515</v>
      </c>
      <c r="AD1270" s="1" t="s">
        <v>1997</v>
      </c>
    </row>
    <row r="1271" spans="1:30" ht="25.5" hidden="1">
      <c r="A1271" s="30" t="s">
        <v>2028</v>
      </c>
      <c r="B1271" s="33" t="s">
        <v>2029</v>
      </c>
      <c r="C1271" s="18">
        <v>0</v>
      </c>
      <c r="D1271" s="18">
        <v>0</v>
      </c>
      <c r="E1271" s="18">
        <v>0</v>
      </c>
      <c r="F1271" s="18">
        <v>0</v>
      </c>
      <c r="G1271" s="19">
        <v>0</v>
      </c>
      <c r="X1271">
        <v>95</v>
      </c>
      <c r="Y1271" t="s">
        <v>331</v>
      </c>
      <c r="Z1271" s="1" t="s">
        <v>2028</v>
      </c>
      <c r="AA1271" s="1" t="s">
        <v>2238</v>
      </c>
      <c r="AB1271" s="1" t="s">
        <v>775</v>
      </c>
      <c r="AC1271" s="1" t="s">
        <v>1996</v>
      </c>
      <c r="AD1271" s="1" t="s">
        <v>1997</v>
      </c>
    </row>
    <row r="1272" spans="1:30" ht="12.75" hidden="1">
      <c r="A1272" s="30" t="s">
        <v>2030</v>
      </c>
      <c r="B1272" s="33" t="s">
        <v>2031</v>
      </c>
      <c r="C1272" s="18">
        <v>0</v>
      </c>
      <c r="D1272" s="18">
        <v>0</v>
      </c>
      <c r="E1272" s="18">
        <v>0</v>
      </c>
      <c r="F1272" s="18">
        <v>0</v>
      </c>
      <c r="G1272" s="19">
        <v>0</v>
      </c>
      <c r="X1272">
        <v>96</v>
      </c>
      <c r="Y1272" t="s">
        <v>331</v>
      </c>
      <c r="Z1272" s="1" t="s">
        <v>2030</v>
      </c>
      <c r="AA1272" s="1" t="s">
        <v>2238</v>
      </c>
      <c r="AB1272" s="1" t="s">
        <v>775</v>
      </c>
      <c r="AC1272" s="1" t="s">
        <v>1996</v>
      </c>
      <c r="AD1272" s="1" t="s">
        <v>1997</v>
      </c>
    </row>
    <row r="1273" spans="1:30" ht="25.5" hidden="1">
      <c r="A1273" s="30" t="s">
        <v>2032</v>
      </c>
      <c r="B1273" s="33" t="s">
        <v>2033</v>
      </c>
      <c r="C1273" s="18">
        <v>0</v>
      </c>
      <c r="D1273" s="18">
        <v>0</v>
      </c>
      <c r="E1273" s="18">
        <v>0</v>
      </c>
      <c r="F1273" s="18">
        <v>0</v>
      </c>
      <c r="G1273" s="19">
        <v>0</v>
      </c>
      <c r="X1273">
        <v>97</v>
      </c>
      <c r="Y1273" t="s">
        <v>331</v>
      </c>
      <c r="Z1273" s="1" t="s">
        <v>2032</v>
      </c>
      <c r="AA1273" s="1" t="s">
        <v>2238</v>
      </c>
      <c r="AB1273" s="1" t="s">
        <v>775</v>
      </c>
      <c r="AC1273" s="1" t="s">
        <v>1996</v>
      </c>
      <c r="AD1273" s="1" t="s">
        <v>1997</v>
      </c>
    </row>
    <row r="1274" spans="1:31" ht="12.75" hidden="1">
      <c r="A1274" s="30" t="s">
        <v>2034</v>
      </c>
      <c r="B1274" s="32" t="s">
        <v>2035</v>
      </c>
      <c r="C1274" s="18">
        <v>0</v>
      </c>
      <c r="D1274" s="18">
        <v>0</v>
      </c>
      <c r="E1274" s="18">
        <v>0</v>
      </c>
      <c r="F1274" s="18">
        <v>0</v>
      </c>
      <c r="G1274" s="19">
        <v>0</v>
      </c>
      <c r="X1274">
        <v>98</v>
      </c>
      <c r="Y1274" t="s">
        <v>331</v>
      </c>
      <c r="Z1274" s="1" t="s">
        <v>2034</v>
      </c>
      <c r="AA1274" s="1" t="s">
        <v>2238</v>
      </c>
      <c r="AB1274" s="1" t="s">
        <v>688</v>
      </c>
      <c r="AC1274" s="1" t="s">
        <v>1996</v>
      </c>
      <c r="AD1274" s="1" t="s">
        <v>1997</v>
      </c>
      <c r="AE1274">
        <f>AE1275+AE1276</f>
        <v>0</v>
      </c>
    </row>
    <row r="1275" spans="1:30" ht="12.75" hidden="1">
      <c r="A1275" s="30" t="s">
        <v>2036</v>
      </c>
      <c r="B1275" s="33" t="s">
        <v>2037</v>
      </c>
      <c r="C1275" s="18" t="s">
        <v>492</v>
      </c>
      <c r="D1275" s="18" t="s">
        <v>492</v>
      </c>
      <c r="E1275" s="18">
        <v>0</v>
      </c>
      <c r="F1275" s="18" t="s">
        <v>492</v>
      </c>
      <c r="G1275" s="19">
        <v>0</v>
      </c>
      <c r="X1275">
        <v>99</v>
      </c>
      <c r="Y1275" t="s">
        <v>331</v>
      </c>
      <c r="Z1275" s="1" t="s">
        <v>2036</v>
      </c>
      <c r="AA1275" s="1" t="s">
        <v>2238</v>
      </c>
      <c r="AB1275" s="1" t="s">
        <v>2034</v>
      </c>
      <c r="AC1275" s="1" t="s">
        <v>1996</v>
      </c>
      <c r="AD1275" s="1" t="s">
        <v>514</v>
      </c>
    </row>
    <row r="1276" spans="1:30" ht="12.75" hidden="1">
      <c r="A1276" s="30" t="s">
        <v>2038</v>
      </c>
      <c r="B1276" s="33" t="s">
        <v>2039</v>
      </c>
      <c r="C1276" s="18" t="s">
        <v>492</v>
      </c>
      <c r="D1276" s="18" t="s">
        <v>492</v>
      </c>
      <c r="E1276" s="18">
        <v>0</v>
      </c>
      <c r="F1276" s="18" t="s">
        <v>492</v>
      </c>
      <c r="G1276" s="19">
        <v>0</v>
      </c>
      <c r="X1276">
        <v>100</v>
      </c>
      <c r="Y1276" t="s">
        <v>331</v>
      </c>
      <c r="Z1276" s="1" t="s">
        <v>2038</v>
      </c>
      <c r="AA1276" s="1" t="s">
        <v>2238</v>
      </c>
      <c r="AB1276" s="1" t="s">
        <v>2034</v>
      </c>
      <c r="AC1276" s="1" t="s">
        <v>1996</v>
      </c>
      <c r="AD1276" s="1" t="s">
        <v>514</v>
      </c>
    </row>
    <row r="1277" spans="1:31" ht="12.75" hidden="1">
      <c r="A1277" s="30" t="s">
        <v>2040</v>
      </c>
      <c r="B1277" s="31" t="s">
        <v>2041</v>
      </c>
      <c r="C1277" s="18">
        <v>0</v>
      </c>
      <c r="D1277" s="18">
        <v>0</v>
      </c>
      <c r="E1277" s="18">
        <v>0</v>
      </c>
      <c r="F1277" s="18">
        <v>0</v>
      </c>
      <c r="G1277" s="19">
        <v>0</v>
      </c>
      <c r="X1277">
        <v>871</v>
      </c>
      <c r="Y1277" t="s">
        <v>331</v>
      </c>
      <c r="Z1277" s="1" t="s">
        <v>2040</v>
      </c>
      <c r="AA1277" s="1" t="s">
        <v>2238</v>
      </c>
      <c r="AB1277" s="1" t="s">
        <v>217</v>
      </c>
      <c r="AC1277" s="1" t="s">
        <v>1996</v>
      </c>
      <c r="AD1277" s="1" t="s">
        <v>1997</v>
      </c>
      <c r="AE1277">
        <f>AE1278+AE1279+AE1280+AE1281+AE1282+AE1283</f>
        <v>0</v>
      </c>
    </row>
    <row r="1278" spans="1:30" ht="12.75" hidden="1">
      <c r="A1278" s="30" t="s">
        <v>2042</v>
      </c>
      <c r="B1278" s="32" t="s">
        <v>2043</v>
      </c>
      <c r="C1278" s="18">
        <v>0</v>
      </c>
      <c r="D1278" s="18">
        <v>0</v>
      </c>
      <c r="E1278" s="18">
        <v>0</v>
      </c>
      <c r="F1278" s="18">
        <v>0</v>
      </c>
      <c r="G1278" s="19">
        <v>0</v>
      </c>
      <c r="X1278">
        <v>101</v>
      </c>
      <c r="Y1278" t="s">
        <v>331</v>
      </c>
      <c r="Z1278" s="1" t="s">
        <v>2042</v>
      </c>
      <c r="AA1278" s="1" t="s">
        <v>2238</v>
      </c>
      <c r="AB1278" s="1" t="s">
        <v>2040</v>
      </c>
      <c r="AC1278" s="1" t="s">
        <v>1996</v>
      </c>
      <c r="AD1278" s="1" t="s">
        <v>1997</v>
      </c>
    </row>
    <row r="1279" spans="1:30" ht="12.75" hidden="1">
      <c r="A1279" s="30" t="s">
        <v>2044</v>
      </c>
      <c r="B1279" s="32" t="s">
        <v>2045</v>
      </c>
      <c r="C1279" s="18">
        <v>0</v>
      </c>
      <c r="D1279" s="18">
        <v>0</v>
      </c>
      <c r="E1279" s="18">
        <v>0</v>
      </c>
      <c r="F1279" s="18">
        <v>0</v>
      </c>
      <c r="G1279" s="19">
        <v>0</v>
      </c>
      <c r="X1279">
        <v>102</v>
      </c>
      <c r="Y1279" t="s">
        <v>331</v>
      </c>
      <c r="Z1279" s="1" t="s">
        <v>2044</v>
      </c>
      <c r="AA1279" s="1" t="s">
        <v>2238</v>
      </c>
      <c r="AB1279" s="1" t="s">
        <v>2040</v>
      </c>
      <c r="AC1279" s="1" t="s">
        <v>1996</v>
      </c>
      <c r="AD1279" s="1" t="s">
        <v>1997</v>
      </c>
    </row>
    <row r="1280" spans="1:30" ht="25.5" hidden="1">
      <c r="A1280" s="30" t="s">
        <v>2046</v>
      </c>
      <c r="B1280" s="32" t="s">
        <v>2047</v>
      </c>
      <c r="C1280" s="18">
        <v>0</v>
      </c>
      <c r="D1280" s="18">
        <v>0</v>
      </c>
      <c r="E1280" s="18">
        <v>0</v>
      </c>
      <c r="F1280" s="18">
        <v>0</v>
      </c>
      <c r="G1280" s="19">
        <v>0</v>
      </c>
      <c r="X1280">
        <v>103</v>
      </c>
      <c r="Y1280" t="s">
        <v>331</v>
      </c>
      <c r="Z1280" s="1" t="s">
        <v>2046</v>
      </c>
      <c r="AA1280" s="1" t="s">
        <v>2238</v>
      </c>
      <c r="AB1280" s="1" t="s">
        <v>2040</v>
      </c>
      <c r="AC1280" s="1" t="s">
        <v>1996</v>
      </c>
      <c r="AD1280" s="1" t="s">
        <v>1997</v>
      </c>
    </row>
    <row r="1281" spans="1:30" ht="25.5" hidden="1">
      <c r="A1281" s="30" t="s">
        <v>2048</v>
      </c>
      <c r="B1281" s="32" t="s">
        <v>2049</v>
      </c>
      <c r="C1281" s="18">
        <v>0</v>
      </c>
      <c r="D1281" s="18">
        <v>0</v>
      </c>
      <c r="E1281" s="18">
        <v>0</v>
      </c>
      <c r="F1281" s="18">
        <v>0</v>
      </c>
      <c r="G1281" s="19">
        <v>0</v>
      </c>
      <c r="X1281">
        <v>104</v>
      </c>
      <c r="Y1281" t="s">
        <v>331</v>
      </c>
      <c r="Z1281" s="1" t="s">
        <v>2048</v>
      </c>
      <c r="AA1281" s="1" t="s">
        <v>2238</v>
      </c>
      <c r="AB1281" s="1" t="s">
        <v>2040</v>
      </c>
      <c r="AC1281" s="1" t="s">
        <v>1996</v>
      </c>
      <c r="AD1281" s="1" t="s">
        <v>1997</v>
      </c>
    </row>
    <row r="1282" spans="1:30" ht="12.75" hidden="1">
      <c r="A1282" s="30" t="s">
        <v>2050</v>
      </c>
      <c r="B1282" s="32" t="s">
        <v>2051</v>
      </c>
      <c r="C1282" s="18">
        <v>0</v>
      </c>
      <c r="D1282" s="18">
        <v>0</v>
      </c>
      <c r="E1282" s="18">
        <v>0</v>
      </c>
      <c r="F1282" s="18">
        <v>0</v>
      </c>
      <c r="G1282" s="19">
        <v>0</v>
      </c>
      <c r="X1282">
        <v>105</v>
      </c>
      <c r="Y1282" t="s">
        <v>331</v>
      </c>
      <c r="Z1282" s="1" t="s">
        <v>2050</v>
      </c>
      <c r="AA1282" s="1" t="s">
        <v>2238</v>
      </c>
      <c r="AB1282" s="1" t="s">
        <v>2040</v>
      </c>
      <c r="AC1282" s="1" t="s">
        <v>1996</v>
      </c>
      <c r="AD1282" s="1" t="s">
        <v>1997</v>
      </c>
    </row>
    <row r="1283" spans="1:30" ht="12.75" hidden="1">
      <c r="A1283" s="30" t="s">
        <v>2052</v>
      </c>
      <c r="B1283" s="32" t="s">
        <v>2053</v>
      </c>
      <c r="C1283" s="18">
        <v>0</v>
      </c>
      <c r="D1283" s="18">
        <v>0</v>
      </c>
      <c r="E1283" s="18">
        <v>0</v>
      </c>
      <c r="F1283" s="18">
        <v>0</v>
      </c>
      <c r="G1283" s="19">
        <v>0</v>
      </c>
      <c r="X1283">
        <v>106</v>
      </c>
      <c r="Y1283" t="s">
        <v>331</v>
      </c>
      <c r="Z1283" s="1" t="s">
        <v>2052</v>
      </c>
      <c r="AA1283" s="1" t="s">
        <v>2238</v>
      </c>
      <c r="AB1283" s="1" t="s">
        <v>2040</v>
      </c>
      <c r="AC1283" s="1" t="s">
        <v>1996</v>
      </c>
      <c r="AD1283" s="1" t="s">
        <v>1997</v>
      </c>
    </row>
    <row r="1284" spans="1:31" ht="12.75">
      <c r="A1284" s="30" t="s">
        <v>1995</v>
      </c>
      <c r="B1284" s="31"/>
      <c r="C1284" s="18"/>
      <c r="D1284" s="18"/>
      <c r="E1284" s="18"/>
      <c r="F1284" s="18"/>
      <c r="G1284" s="19"/>
      <c r="X1284">
        <v>872</v>
      </c>
      <c r="Z1284" s="1" t="s">
        <v>2054</v>
      </c>
      <c r="AA1284" s="1" t="s">
        <v>2238</v>
      </c>
      <c r="AB1284" s="1" t="s">
        <v>217</v>
      </c>
      <c r="AC1284" s="1" t="s">
        <v>1996</v>
      </c>
      <c r="AD1284" s="1" t="s">
        <v>514</v>
      </c>
      <c r="AE1284">
        <f>AE1350+AE1351+AE1416+AE1417+AE1418+AE1419</f>
        <v>0</v>
      </c>
    </row>
    <row r="1285" spans="1:31" ht="38.25">
      <c r="A1285" s="30" t="s">
        <v>2054</v>
      </c>
      <c r="B1285" s="31" t="s">
        <v>2434</v>
      </c>
      <c r="C1285" s="18">
        <v>207538</v>
      </c>
      <c r="D1285" s="18">
        <v>207538</v>
      </c>
      <c r="E1285" s="18">
        <v>336835</v>
      </c>
      <c r="F1285" s="18">
        <v>219019</v>
      </c>
      <c r="G1285" s="18">
        <v>345235</v>
      </c>
      <c r="X1285">
        <v>873</v>
      </c>
      <c r="Z1285" s="1" t="s">
        <v>2054</v>
      </c>
      <c r="AA1285" s="1" t="s">
        <v>2238</v>
      </c>
      <c r="AB1285" s="1" t="s">
        <v>217</v>
      </c>
      <c r="AC1285" s="1" t="s">
        <v>515</v>
      </c>
      <c r="AD1285" s="1" t="s">
        <v>1997</v>
      </c>
      <c r="AE1285">
        <f>AE1350+AE1351+AE1416+AE1417+AE1418+AE1419</f>
        <v>0</v>
      </c>
    </row>
    <row r="1286" spans="1:30" ht="12.75">
      <c r="A1286" s="65" t="s">
        <v>219</v>
      </c>
      <c r="B1286" s="32" t="s">
        <v>220</v>
      </c>
      <c r="C1286" s="18">
        <v>207538</v>
      </c>
      <c r="D1286" s="18">
        <v>207538</v>
      </c>
      <c r="E1286" s="18">
        <v>336835</v>
      </c>
      <c r="F1286" s="18">
        <v>209669</v>
      </c>
      <c r="G1286" s="66">
        <v>336459</v>
      </c>
      <c r="Z1286" s="1"/>
      <c r="AA1286" s="1"/>
      <c r="AB1286" s="1"/>
      <c r="AC1286" s="1"/>
      <c r="AD1286" s="1"/>
    </row>
    <row r="1287" spans="1:30" ht="12.75">
      <c r="A1287" s="65" t="s">
        <v>221</v>
      </c>
      <c r="B1287" s="32" t="s">
        <v>222</v>
      </c>
      <c r="C1287" s="18">
        <v>207538</v>
      </c>
      <c r="D1287" s="18">
        <v>207538</v>
      </c>
      <c r="E1287" s="18">
        <v>336835</v>
      </c>
      <c r="F1287" s="18">
        <v>209669</v>
      </c>
      <c r="G1287" s="66">
        <v>336459</v>
      </c>
      <c r="Z1287" s="1"/>
      <c r="AA1287" s="1"/>
      <c r="AB1287" s="1"/>
      <c r="AC1287" s="1"/>
      <c r="AD1287" s="1"/>
    </row>
    <row r="1288" spans="1:30" ht="12.75">
      <c r="A1288" s="65" t="s">
        <v>223</v>
      </c>
      <c r="B1288" s="32" t="s">
        <v>224</v>
      </c>
      <c r="C1288" s="18">
        <v>154378</v>
      </c>
      <c r="D1288" s="18">
        <v>154378</v>
      </c>
      <c r="E1288" s="18">
        <v>212421</v>
      </c>
      <c r="F1288" s="18">
        <v>154282</v>
      </c>
      <c r="G1288" s="66">
        <v>214907</v>
      </c>
      <c r="Z1288" s="1"/>
      <c r="AA1288" s="1"/>
      <c r="AB1288" s="1"/>
      <c r="AC1288" s="1"/>
      <c r="AD1288" s="1"/>
    </row>
    <row r="1289" spans="1:30" ht="12.75">
      <c r="A1289" s="65" t="s">
        <v>225</v>
      </c>
      <c r="B1289" s="32" t="s">
        <v>226</v>
      </c>
      <c r="C1289" s="18">
        <v>122474</v>
      </c>
      <c r="D1289" s="18">
        <v>122474</v>
      </c>
      <c r="E1289" s="18">
        <v>166040</v>
      </c>
      <c r="F1289" s="18">
        <v>125230</v>
      </c>
      <c r="G1289" s="66">
        <v>171045</v>
      </c>
      <c r="Z1289" s="1"/>
      <c r="AA1289" s="1"/>
      <c r="AB1289" s="1"/>
      <c r="AC1289" s="1"/>
      <c r="AD1289" s="1"/>
    </row>
    <row r="1290" spans="1:30" ht="12.75">
      <c r="A1290" s="65" t="s">
        <v>227</v>
      </c>
      <c r="B1290" s="32" t="s">
        <v>228</v>
      </c>
      <c r="C1290" s="18">
        <v>121624</v>
      </c>
      <c r="D1290" s="18">
        <v>121624</v>
      </c>
      <c r="E1290" s="18">
        <v>161728</v>
      </c>
      <c r="F1290" s="18">
        <v>124380</v>
      </c>
      <c r="G1290" s="66">
        <v>166733</v>
      </c>
      <c r="Z1290" s="1"/>
      <c r="AA1290" s="1"/>
      <c r="AB1290" s="1"/>
      <c r="AC1290" s="1"/>
      <c r="AD1290" s="1"/>
    </row>
    <row r="1291" spans="1:30" ht="12.75">
      <c r="A1291" s="65" t="s">
        <v>229</v>
      </c>
      <c r="B1291" s="32" t="s">
        <v>230</v>
      </c>
      <c r="C1291" s="18">
        <v>121624</v>
      </c>
      <c r="D1291" s="18">
        <v>121624</v>
      </c>
      <c r="E1291" s="18">
        <v>161728</v>
      </c>
      <c r="F1291" s="18">
        <v>124380</v>
      </c>
      <c r="G1291" s="66">
        <v>166733</v>
      </c>
      <c r="Z1291" s="1"/>
      <c r="AA1291" s="1"/>
      <c r="AB1291" s="1"/>
      <c r="AC1291" s="1"/>
      <c r="AD1291" s="1"/>
    </row>
    <row r="1292" spans="1:30" ht="12.75">
      <c r="A1292" s="65" t="s">
        <v>231</v>
      </c>
      <c r="B1292" s="32" t="s">
        <v>232</v>
      </c>
      <c r="C1292" s="18">
        <v>0</v>
      </c>
      <c r="D1292" s="18">
        <v>0</v>
      </c>
      <c r="E1292" s="18">
        <v>712</v>
      </c>
      <c r="F1292" s="18">
        <v>0</v>
      </c>
      <c r="G1292" s="66">
        <v>712</v>
      </c>
      <c r="Z1292" s="1"/>
      <c r="AA1292" s="1"/>
      <c r="AB1292" s="1"/>
      <c r="AC1292" s="1"/>
      <c r="AD1292" s="1"/>
    </row>
    <row r="1293" spans="1:30" ht="12.75">
      <c r="A1293" s="65" t="s">
        <v>233</v>
      </c>
      <c r="B1293" s="32" t="s">
        <v>234</v>
      </c>
      <c r="C1293" s="18">
        <v>0</v>
      </c>
      <c r="D1293" s="18">
        <v>0</v>
      </c>
      <c r="E1293" s="18">
        <v>712</v>
      </c>
      <c r="F1293" s="18">
        <v>0</v>
      </c>
      <c r="G1293" s="66">
        <v>712</v>
      </c>
      <c r="Z1293" s="1"/>
      <c r="AA1293" s="1"/>
      <c r="AB1293" s="1"/>
      <c r="AC1293" s="1"/>
      <c r="AD1293" s="1"/>
    </row>
    <row r="1294" spans="1:30" ht="25.5">
      <c r="A1294" s="65" t="s">
        <v>235</v>
      </c>
      <c r="B1294" s="32" t="s">
        <v>236</v>
      </c>
      <c r="C1294" s="18">
        <v>850</v>
      </c>
      <c r="D1294" s="18">
        <v>850</v>
      </c>
      <c r="E1294" s="18">
        <v>3600</v>
      </c>
      <c r="F1294" s="18">
        <v>850</v>
      </c>
      <c r="G1294" s="66">
        <v>3600</v>
      </c>
      <c r="Z1294" s="1"/>
      <c r="AA1294" s="1"/>
      <c r="AB1294" s="1"/>
      <c r="AC1294" s="1"/>
      <c r="AD1294" s="1"/>
    </row>
    <row r="1295" spans="1:30" ht="38.25">
      <c r="A1295" s="65" t="s">
        <v>237</v>
      </c>
      <c r="B1295" s="32" t="s">
        <v>238</v>
      </c>
      <c r="C1295" s="18">
        <v>31904</v>
      </c>
      <c r="D1295" s="18">
        <v>31904</v>
      </c>
      <c r="E1295" s="18">
        <v>46381</v>
      </c>
      <c r="F1295" s="18">
        <v>29052</v>
      </c>
      <c r="G1295" s="66">
        <v>43862</v>
      </c>
      <c r="Z1295" s="1"/>
      <c r="AA1295" s="1"/>
      <c r="AB1295" s="1"/>
      <c r="AC1295" s="1"/>
      <c r="AD1295" s="1"/>
    </row>
    <row r="1296" spans="1:30" ht="25.5">
      <c r="A1296" s="65" t="s">
        <v>239</v>
      </c>
      <c r="B1296" s="32" t="s">
        <v>240</v>
      </c>
      <c r="C1296" s="18">
        <v>30428</v>
      </c>
      <c r="D1296" s="18">
        <v>30428</v>
      </c>
      <c r="E1296" s="18">
        <v>41267</v>
      </c>
      <c r="F1296" s="18">
        <v>27576</v>
      </c>
      <c r="G1296" s="66">
        <v>37656</v>
      </c>
      <c r="Z1296" s="1"/>
      <c r="AA1296" s="1"/>
      <c r="AB1296" s="1"/>
      <c r="AC1296" s="1"/>
      <c r="AD1296" s="1"/>
    </row>
    <row r="1297" spans="1:30" ht="25.5">
      <c r="A1297" s="65" t="s">
        <v>241</v>
      </c>
      <c r="B1297" s="32" t="s">
        <v>242</v>
      </c>
      <c r="C1297" s="18">
        <v>1476</v>
      </c>
      <c r="D1297" s="18">
        <v>1476</v>
      </c>
      <c r="E1297" s="18">
        <v>5114</v>
      </c>
      <c r="F1297" s="18">
        <v>1476</v>
      </c>
      <c r="G1297" s="66">
        <v>6206</v>
      </c>
      <c r="Z1297" s="1"/>
      <c r="AA1297" s="1"/>
      <c r="AB1297" s="1"/>
      <c r="AC1297" s="1"/>
      <c r="AD1297" s="1"/>
    </row>
    <row r="1298" spans="1:30" ht="51">
      <c r="A1298" s="65" t="s">
        <v>243</v>
      </c>
      <c r="B1298" s="32" t="s">
        <v>244</v>
      </c>
      <c r="C1298" s="18">
        <v>1326</v>
      </c>
      <c r="D1298" s="18">
        <v>1326</v>
      </c>
      <c r="E1298" s="18">
        <v>2930</v>
      </c>
      <c r="F1298" s="18">
        <v>1326</v>
      </c>
      <c r="G1298" s="66">
        <v>2930</v>
      </c>
      <c r="Z1298" s="1"/>
      <c r="AA1298" s="1"/>
      <c r="AB1298" s="1"/>
      <c r="AC1298" s="1"/>
      <c r="AD1298" s="1"/>
    </row>
    <row r="1299" spans="1:30" ht="25.5">
      <c r="A1299" s="65" t="s">
        <v>245</v>
      </c>
      <c r="B1299" s="32" t="s">
        <v>246</v>
      </c>
      <c r="C1299" s="18">
        <v>0</v>
      </c>
      <c r="D1299" s="18">
        <v>0</v>
      </c>
      <c r="E1299" s="18">
        <v>2184</v>
      </c>
      <c r="F1299" s="18">
        <v>0</v>
      </c>
      <c r="G1299" s="66">
        <v>3276</v>
      </c>
      <c r="Z1299" s="1"/>
      <c r="AA1299" s="1"/>
      <c r="AB1299" s="1"/>
      <c r="AC1299" s="1"/>
      <c r="AD1299" s="1"/>
    </row>
    <row r="1300" spans="1:30" ht="51">
      <c r="A1300" s="65" t="s">
        <v>247</v>
      </c>
      <c r="B1300" s="32" t="s">
        <v>248</v>
      </c>
      <c r="C1300" s="18">
        <v>150</v>
      </c>
      <c r="D1300" s="18">
        <v>150</v>
      </c>
      <c r="E1300" s="18">
        <v>0</v>
      </c>
      <c r="F1300" s="18">
        <v>150</v>
      </c>
      <c r="G1300" s="66">
        <v>0</v>
      </c>
      <c r="Z1300" s="1"/>
      <c r="AA1300" s="1"/>
      <c r="AB1300" s="1"/>
      <c r="AC1300" s="1"/>
      <c r="AD1300" s="1"/>
    </row>
    <row r="1301" spans="1:30" ht="12.75">
      <c r="A1301" s="65" t="s">
        <v>1247</v>
      </c>
      <c r="B1301" s="32" t="s">
        <v>1248</v>
      </c>
      <c r="C1301" s="18">
        <v>53160</v>
      </c>
      <c r="D1301" s="18">
        <v>53160</v>
      </c>
      <c r="E1301" s="18">
        <v>124414</v>
      </c>
      <c r="F1301" s="18">
        <v>55387</v>
      </c>
      <c r="G1301" s="66">
        <v>121552</v>
      </c>
      <c r="Z1301" s="1"/>
      <c r="AA1301" s="1"/>
      <c r="AB1301" s="1"/>
      <c r="AC1301" s="1"/>
      <c r="AD1301" s="1"/>
    </row>
    <row r="1302" spans="1:30" ht="12.75">
      <c r="A1302" s="65" t="s">
        <v>1249</v>
      </c>
      <c r="B1302" s="32" t="s">
        <v>1250</v>
      </c>
      <c r="C1302" s="18">
        <v>2244</v>
      </c>
      <c r="D1302" s="18">
        <v>2244</v>
      </c>
      <c r="E1302" s="18">
        <v>2615</v>
      </c>
      <c r="F1302" s="18">
        <v>2305</v>
      </c>
      <c r="G1302" s="66">
        <v>2615</v>
      </c>
      <c r="Z1302" s="1"/>
      <c r="AA1302" s="1"/>
      <c r="AB1302" s="1"/>
      <c r="AC1302" s="1"/>
      <c r="AD1302" s="1"/>
    </row>
    <row r="1303" spans="1:30" ht="12.75">
      <c r="A1303" s="65" t="s">
        <v>1251</v>
      </c>
      <c r="B1303" s="32" t="s">
        <v>1252</v>
      </c>
      <c r="C1303" s="18">
        <v>181</v>
      </c>
      <c r="D1303" s="18">
        <v>181</v>
      </c>
      <c r="E1303" s="18">
        <v>465</v>
      </c>
      <c r="F1303" s="18">
        <v>242</v>
      </c>
      <c r="G1303" s="66">
        <v>465</v>
      </c>
      <c r="Z1303" s="1"/>
      <c r="AA1303" s="1"/>
      <c r="AB1303" s="1"/>
      <c r="AC1303" s="1"/>
      <c r="AD1303" s="1"/>
    </row>
    <row r="1304" spans="1:30" ht="12.75">
      <c r="A1304" s="65" t="s">
        <v>1253</v>
      </c>
      <c r="B1304" s="32" t="s">
        <v>1254</v>
      </c>
      <c r="C1304" s="18">
        <v>125</v>
      </c>
      <c r="D1304" s="18">
        <v>125</v>
      </c>
      <c r="E1304" s="18">
        <v>228</v>
      </c>
      <c r="F1304" s="18">
        <v>186</v>
      </c>
      <c r="G1304" s="66">
        <v>228</v>
      </c>
      <c r="Z1304" s="1"/>
      <c r="AA1304" s="1"/>
      <c r="AB1304" s="1"/>
      <c r="AC1304" s="1"/>
      <c r="AD1304" s="1"/>
    </row>
    <row r="1305" spans="1:30" ht="25.5">
      <c r="A1305" s="65" t="s">
        <v>1255</v>
      </c>
      <c r="B1305" s="32" t="s">
        <v>1256</v>
      </c>
      <c r="C1305" s="18">
        <v>56</v>
      </c>
      <c r="D1305" s="18">
        <v>56</v>
      </c>
      <c r="E1305" s="18">
        <v>237</v>
      </c>
      <c r="F1305" s="18">
        <v>56</v>
      </c>
      <c r="G1305" s="66">
        <v>237</v>
      </c>
      <c r="Z1305" s="1"/>
      <c r="AA1305" s="1"/>
      <c r="AB1305" s="1"/>
      <c r="AC1305" s="1"/>
      <c r="AD1305" s="1"/>
    </row>
    <row r="1306" spans="1:30" ht="12.75">
      <c r="A1306" s="65" t="s">
        <v>1257</v>
      </c>
      <c r="B1306" s="32" t="s">
        <v>1258</v>
      </c>
      <c r="C1306" s="18">
        <v>2063</v>
      </c>
      <c r="D1306" s="18">
        <v>2063</v>
      </c>
      <c r="E1306" s="18">
        <v>2150</v>
      </c>
      <c r="F1306" s="18">
        <v>2063</v>
      </c>
      <c r="G1306" s="66">
        <v>2150</v>
      </c>
      <c r="Z1306" s="1"/>
      <c r="AA1306" s="1"/>
      <c r="AB1306" s="1"/>
      <c r="AC1306" s="1"/>
      <c r="AD1306" s="1"/>
    </row>
    <row r="1307" spans="1:30" ht="12.75">
      <c r="A1307" s="65" t="s">
        <v>1259</v>
      </c>
      <c r="B1307" s="32" t="s">
        <v>1254</v>
      </c>
      <c r="C1307" s="18">
        <v>784</v>
      </c>
      <c r="D1307" s="18">
        <v>784</v>
      </c>
      <c r="E1307" s="18">
        <v>745</v>
      </c>
      <c r="F1307" s="18">
        <v>784</v>
      </c>
      <c r="G1307" s="66">
        <v>745</v>
      </c>
      <c r="Z1307" s="1"/>
      <c r="AA1307" s="1"/>
      <c r="AB1307" s="1"/>
      <c r="AC1307" s="1"/>
      <c r="AD1307" s="1"/>
    </row>
    <row r="1308" spans="1:30" ht="12.75">
      <c r="A1308" s="65" t="s">
        <v>1260</v>
      </c>
      <c r="B1308" s="32" t="s">
        <v>1261</v>
      </c>
      <c r="C1308" s="18">
        <v>1279</v>
      </c>
      <c r="D1308" s="18">
        <v>1279</v>
      </c>
      <c r="E1308" s="18">
        <v>1405</v>
      </c>
      <c r="F1308" s="18">
        <v>1279</v>
      </c>
      <c r="G1308" s="66">
        <v>1405</v>
      </c>
      <c r="Z1308" s="1"/>
      <c r="AA1308" s="1"/>
      <c r="AB1308" s="1"/>
      <c r="AC1308" s="1"/>
      <c r="AD1308" s="1"/>
    </row>
    <row r="1309" spans="1:30" ht="12.75">
      <c r="A1309" s="65" t="s">
        <v>1262</v>
      </c>
      <c r="B1309" s="32" t="s">
        <v>1263</v>
      </c>
      <c r="C1309" s="18">
        <v>45890</v>
      </c>
      <c r="D1309" s="18">
        <v>45890</v>
      </c>
      <c r="E1309" s="18">
        <v>112019</v>
      </c>
      <c r="F1309" s="18">
        <v>44847</v>
      </c>
      <c r="G1309" s="66">
        <v>109575</v>
      </c>
      <c r="Z1309" s="1"/>
      <c r="AA1309" s="1"/>
      <c r="AB1309" s="1"/>
      <c r="AC1309" s="1"/>
      <c r="AD1309" s="1"/>
    </row>
    <row r="1310" spans="1:30" ht="12.75">
      <c r="A1310" s="65" t="s">
        <v>1264</v>
      </c>
      <c r="B1310" s="32" t="s">
        <v>1265</v>
      </c>
      <c r="C1310" s="18">
        <v>4793</v>
      </c>
      <c r="D1310" s="18">
        <v>4793</v>
      </c>
      <c r="E1310" s="18">
        <v>6147</v>
      </c>
      <c r="F1310" s="18">
        <v>4203</v>
      </c>
      <c r="G1310" s="66">
        <v>6037</v>
      </c>
      <c r="Z1310" s="1"/>
      <c r="AA1310" s="1"/>
      <c r="AB1310" s="1"/>
      <c r="AC1310" s="1"/>
      <c r="AD1310" s="1"/>
    </row>
    <row r="1311" spans="1:30" ht="12.75">
      <c r="A1311" s="65" t="s">
        <v>1266</v>
      </c>
      <c r="B1311" s="32" t="s">
        <v>1267</v>
      </c>
      <c r="C1311" s="18">
        <v>4793</v>
      </c>
      <c r="D1311" s="18">
        <v>4793</v>
      </c>
      <c r="E1311" s="18">
        <v>6147</v>
      </c>
      <c r="F1311" s="18">
        <v>4203</v>
      </c>
      <c r="G1311" s="66">
        <v>6037</v>
      </c>
      <c r="Z1311" s="1"/>
      <c r="AA1311" s="1"/>
      <c r="AB1311" s="1"/>
      <c r="AC1311" s="1"/>
      <c r="AD1311" s="1"/>
    </row>
    <row r="1312" spans="1:30" ht="12.75">
      <c r="A1312" s="65" t="s">
        <v>1268</v>
      </c>
      <c r="B1312" s="32" t="s">
        <v>1269</v>
      </c>
      <c r="C1312" s="18">
        <v>6653</v>
      </c>
      <c r="D1312" s="18">
        <v>6653</v>
      </c>
      <c r="E1312" s="18">
        <v>6616</v>
      </c>
      <c r="F1312" s="18">
        <v>6854</v>
      </c>
      <c r="G1312" s="66">
        <v>7270</v>
      </c>
      <c r="Z1312" s="1"/>
      <c r="AA1312" s="1"/>
      <c r="AB1312" s="1"/>
      <c r="AC1312" s="1"/>
      <c r="AD1312" s="1"/>
    </row>
    <row r="1313" spans="1:30" ht="12.75">
      <c r="A1313" s="65" t="s">
        <v>1270</v>
      </c>
      <c r="B1313" s="32" t="s">
        <v>1271</v>
      </c>
      <c r="C1313" s="18">
        <v>2062</v>
      </c>
      <c r="D1313" s="18">
        <v>2062</v>
      </c>
      <c r="E1313" s="18">
        <v>1882</v>
      </c>
      <c r="F1313" s="18">
        <v>2326</v>
      </c>
      <c r="G1313" s="66">
        <v>2015</v>
      </c>
      <c r="Z1313" s="1"/>
      <c r="AA1313" s="1"/>
      <c r="AB1313" s="1"/>
      <c r="AC1313" s="1"/>
      <c r="AD1313" s="1"/>
    </row>
    <row r="1314" spans="1:30" ht="12.75">
      <c r="A1314" s="65" t="s">
        <v>1272</v>
      </c>
      <c r="B1314" s="32" t="s">
        <v>1273</v>
      </c>
      <c r="C1314" s="18">
        <v>391</v>
      </c>
      <c r="D1314" s="18">
        <v>391</v>
      </c>
      <c r="E1314" s="18">
        <v>416</v>
      </c>
      <c r="F1314" s="18">
        <v>205</v>
      </c>
      <c r="G1314" s="66">
        <v>228</v>
      </c>
      <c r="Z1314" s="1"/>
      <c r="AA1314" s="1"/>
      <c r="AB1314" s="1"/>
      <c r="AC1314" s="1"/>
      <c r="AD1314" s="1"/>
    </row>
    <row r="1315" spans="1:30" ht="12.75">
      <c r="A1315" s="65" t="s">
        <v>1274</v>
      </c>
      <c r="B1315" s="32" t="s">
        <v>1275</v>
      </c>
      <c r="C1315" s="18">
        <v>1776</v>
      </c>
      <c r="D1315" s="18">
        <v>1776</v>
      </c>
      <c r="E1315" s="18">
        <v>1908</v>
      </c>
      <c r="F1315" s="18">
        <v>1803</v>
      </c>
      <c r="G1315" s="66">
        <v>1768</v>
      </c>
      <c r="Z1315" s="1"/>
      <c r="AA1315" s="1"/>
      <c r="AB1315" s="1"/>
      <c r="AC1315" s="1"/>
      <c r="AD1315" s="1"/>
    </row>
    <row r="1316" spans="1:30" ht="25.5">
      <c r="A1316" s="65" t="s">
        <v>1276</v>
      </c>
      <c r="B1316" s="32" t="s">
        <v>1277</v>
      </c>
      <c r="C1316" s="18">
        <v>2424</v>
      </c>
      <c r="D1316" s="18">
        <v>2424</v>
      </c>
      <c r="E1316" s="18">
        <v>2410</v>
      </c>
      <c r="F1316" s="18">
        <v>2520</v>
      </c>
      <c r="G1316" s="66">
        <v>3259</v>
      </c>
      <c r="Z1316" s="1"/>
      <c r="AA1316" s="1"/>
      <c r="AB1316" s="1"/>
      <c r="AC1316" s="1"/>
      <c r="AD1316" s="1"/>
    </row>
    <row r="1317" spans="1:30" ht="25.5">
      <c r="A1317" s="65" t="s">
        <v>1278</v>
      </c>
      <c r="B1317" s="32" t="s">
        <v>1279</v>
      </c>
      <c r="C1317" s="18">
        <v>12219</v>
      </c>
      <c r="D1317" s="18">
        <v>12219</v>
      </c>
      <c r="E1317" s="18">
        <v>55834</v>
      </c>
      <c r="F1317" s="18">
        <v>13314</v>
      </c>
      <c r="G1317" s="66">
        <v>54188</v>
      </c>
      <c r="Z1317" s="1"/>
      <c r="AA1317" s="1"/>
      <c r="AB1317" s="1"/>
      <c r="AC1317" s="1"/>
      <c r="AD1317" s="1"/>
    </row>
    <row r="1318" spans="1:30" ht="25.5">
      <c r="A1318" s="65" t="s">
        <v>1280</v>
      </c>
      <c r="B1318" s="32" t="s">
        <v>1281</v>
      </c>
      <c r="C1318" s="18">
        <v>4913</v>
      </c>
      <c r="D1318" s="18">
        <v>4913</v>
      </c>
      <c r="E1318" s="18">
        <v>18469</v>
      </c>
      <c r="F1318" s="18">
        <v>4722</v>
      </c>
      <c r="G1318" s="66">
        <v>17506</v>
      </c>
      <c r="Z1318" s="1"/>
      <c r="AA1318" s="1"/>
      <c r="AB1318" s="1"/>
      <c r="AC1318" s="1"/>
      <c r="AD1318" s="1"/>
    </row>
    <row r="1319" spans="1:30" ht="12.75">
      <c r="A1319" s="65" t="s">
        <v>1282</v>
      </c>
      <c r="B1319" s="32" t="s">
        <v>1283</v>
      </c>
      <c r="C1319" s="18">
        <v>423</v>
      </c>
      <c r="D1319" s="18">
        <v>423</v>
      </c>
      <c r="E1319" s="18">
        <v>8760</v>
      </c>
      <c r="F1319" s="18">
        <v>1271</v>
      </c>
      <c r="G1319" s="66">
        <v>8760</v>
      </c>
      <c r="Z1319" s="1"/>
      <c r="AA1319" s="1"/>
      <c r="AB1319" s="1"/>
      <c r="AC1319" s="1"/>
      <c r="AD1319" s="1"/>
    </row>
    <row r="1320" spans="1:30" ht="25.5">
      <c r="A1320" s="65" t="s">
        <v>1284</v>
      </c>
      <c r="B1320" s="32" t="s">
        <v>1285</v>
      </c>
      <c r="C1320" s="18">
        <v>0</v>
      </c>
      <c r="D1320" s="18">
        <v>0</v>
      </c>
      <c r="E1320" s="18">
        <v>140</v>
      </c>
      <c r="F1320" s="18">
        <v>0</v>
      </c>
      <c r="G1320" s="66">
        <v>140</v>
      </c>
      <c r="Z1320" s="1"/>
      <c r="AA1320" s="1"/>
      <c r="AB1320" s="1"/>
      <c r="AC1320" s="1"/>
      <c r="AD1320" s="1"/>
    </row>
    <row r="1321" spans="1:30" ht="38.25">
      <c r="A1321" s="65" t="s">
        <v>1286</v>
      </c>
      <c r="B1321" s="32" t="s">
        <v>1287</v>
      </c>
      <c r="C1321" s="18">
        <v>6883</v>
      </c>
      <c r="D1321" s="18">
        <v>6883</v>
      </c>
      <c r="E1321" s="18">
        <v>28465</v>
      </c>
      <c r="F1321" s="18">
        <v>7321</v>
      </c>
      <c r="G1321" s="66">
        <v>27782</v>
      </c>
      <c r="Z1321" s="1"/>
      <c r="AA1321" s="1"/>
      <c r="AB1321" s="1"/>
      <c r="AC1321" s="1"/>
      <c r="AD1321" s="1"/>
    </row>
    <row r="1322" spans="1:30" ht="38.25">
      <c r="A1322" s="65" t="s">
        <v>1288</v>
      </c>
      <c r="B1322" s="32" t="s">
        <v>1289</v>
      </c>
      <c r="C1322" s="18">
        <v>71</v>
      </c>
      <c r="D1322" s="18">
        <v>71</v>
      </c>
      <c r="E1322" s="18">
        <v>1983</v>
      </c>
      <c r="F1322" s="18">
        <v>71</v>
      </c>
      <c r="G1322" s="66">
        <v>1841</v>
      </c>
      <c r="Z1322" s="1"/>
      <c r="AA1322" s="1"/>
      <c r="AB1322" s="1"/>
      <c r="AC1322" s="1"/>
      <c r="AD1322" s="1"/>
    </row>
    <row r="1323" spans="1:30" ht="12.75">
      <c r="A1323" s="65" t="s">
        <v>1290</v>
      </c>
      <c r="B1323" s="32" t="s">
        <v>1291</v>
      </c>
      <c r="C1323" s="18">
        <v>0</v>
      </c>
      <c r="D1323" s="18">
        <v>0</v>
      </c>
      <c r="E1323" s="18">
        <v>24</v>
      </c>
      <c r="F1323" s="18">
        <v>0</v>
      </c>
      <c r="G1323" s="66">
        <v>7</v>
      </c>
      <c r="Z1323" s="1"/>
      <c r="AA1323" s="1"/>
      <c r="AB1323" s="1"/>
      <c r="AC1323" s="1"/>
      <c r="AD1323" s="1"/>
    </row>
    <row r="1324" spans="1:30" ht="25.5">
      <c r="A1324" s="65" t="s">
        <v>1292</v>
      </c>
      <c r="B1324" s="32" t="s">
        <v>1293</v>
      </c>
      <c r="C1324" s="18">
        <v>71</v>
      </c>
      <c r="D1324" s="18">
        <v>71</v>
      </c>
      <c r="E1324" s="18">
        <v>1959</v>
      </c>
      <c r="F1324" s="18">
        <v>71</v>
      </c>
      <c r="G1324" s="66">
        <v>1834</v>
      </c>
      <c r="Z1324" s="1"/>
      <c r="AA1324" s="1"/>
      <c r="AB1324" s="1"/>
      <c r="AC1324" s="1"/>
      <c r="AD1324" s="1"/>
    </row>
    <row r="1325" spans="1:30" ht="12.75">
      <c r="A1325" s="65" t="s">
        <v>1294</v>
      </c>
      <c r="B1325" s="32" t="s">
        <v>1295</v>
      </c>
      <c r="C1325" s="18">
        <v>22104</v>
      </c>
      <c r="D1325" s="18">
        <v>22104</v>
      </c>
      <c r="E1325" s="18">
        <v>26664</v>
      </c>
      <c r="F1325" s="18">
        <v>20355</v>
      </c>
      <c r="G1325" s="66">
        <v>26599</v>
      </c>
      <c r="Z1325" s="1"/>
      <c r="AA1325" s="1"/>
      <c r="AB1325" s="1"/>
      <c r="AC1325" s="1"/>
      <c r="AD1325" s="1"/>
    </row>
    <row r="1326" spans="1:30" ht="12.75">
      <c r="A1326" s="65" t="s">
        <v>1296</v>
      </c>
      <c r="B1326" s="32" t="s">
        <v>1297</v>
      </c>
      <c r="C1326" s="18">
        <v>10936</v>
      </c>
      <c r="D1326" s="18">
        <v>10936</v>
      </c>
      <c r="E1326" s="18">
        <v>18201</v>
      </c>
      <c r="F1326" s="18">
        <v>10990</v>
      </c>
      <c r="G1326" s="66">
        <v>18136</v>
      </c>
      <c r="Z1326" s="1"/>
      <c r="AA1326" s="1"/>
      <c r="AB1326" s="1"/>
      <c r="AC1326" s="1"/>
      <c r="AD1326" s="1"/>
    </row>
    <row r="1327" spans="1:30" ht="12.75">
      <c r="A1327" s="65" t="s">
        <v>1298</v>
      </c>
      <c r="B1327" s="32" t="s">
        <v>1299</v>
      </c>
      <c r="C1327" s="18">
        <v>9751</v>
      </c>
      <c r="D1327" s="18">
        <v>9751</v>
      </c>
      <c r="E1327" s="18">
        <v>8397</v>
      </c>
      <c r="F1327" s="18">
        <v>7952</v>
      </c>
      <c r="G1327" s="66">
        <v>8397</v>
      </c>
      <c r="Z1327" s="1"/>
      <c r="AA1327" s="1"/>
      <c r="AB1327" s="1"/>
      <c r="AC1327" s="1"/>
      <c r="AD1327" s="1"/>
    </row>
    <row r="1328" spans="1:30" ht="12.75">
      <c r="A1328" s="65" t="s">
        <v>1302</v>
      </c>
      <c r="B1328" s="32" t="s">
        <v>1303</v>
      </c>
      <c r="C1328" s="18">
        <v>1417</v>
      </c>
      <c r="D1328" s="18">
        <v>1417</v>
      </c>
      <c r="E1328" s="18">
        <v>66</v>
      </c>
      <c r="F1328" s="18">
        <v>1413</v>
      </c>
      <c r="G1328" s="66">
        <v>66</v>
      </c>
      <c r="Z1328" s="1"/>
      <c r="AA1328" s="1"/>
      <c r="AB1328" s="1"/>
      <c r="AC1328" s="1"/>
      <c r="AD1328" s="1"/>
    </row>
    <row r="1329" spans="1:30" ht="12.75">
      <c r="A1329" s="65" t="s">
        <v>1304</v>
      </c>
      <c r="B1329" s="32" t="s">
        <v>1305</v>
      </c>
      <c r="C1329" s="18">
        <v>50</v>
      </c>
      <c r="D1329" s="18">
        <v>50</v>
      </c>
      <c r="E1329" s="18">
        <v>14775</v>
      </c>
      <c r="F1329" s="18">
        <v>50</v>
      </c>
      <c r="G1329" s="66">
        <v>13640</v>
      </c>
      <c r="Z1329" s="1"/>
      <c r="AA1329" s="1"/>
      <c r="AB1329" s="1"/>
      <c r="AC1329" s="1"/>
      <c r="AD1329" s="1"/>
    </row>
    <row r="1330" spans="1:30" ht="12.75">
      <c r="A1330" s="65" t="s">
        <v>1306</v>
      </c>
      <c r="B1330" s="32" t="s">
        <v>1307</v>
      </c>
      <c r="C1330" s="18">
        <v>50</v>
      </c>
      <c r="D1330" s="18">
        <v>50</v>
      </c>
      <c r="E1330" s="18">
        <v>14775</v>
      </c>
      <c r="F1330" s="18">
        <v>50</v>
      </c>
      <c r="G1330" s="66">
        <v>13640</v>
      </c>
      <c r="Z1330" s="1"/>
      <c r="AA1330" s="1"/>
      <c r="AB1330" s="1"/>
      <c r="AC1330" s="1"/>
      <c r="AD1330" s="1"/>
    </row>
    <row r="1331" spans="1:30" ht="38.25">
      <c r="A1331" s="65" t="s">
        <v>439</v>
      </c>
      <c r="B1331" s="32" t="s">
        <v>440</v>
      </c>
      <c r="C1331" s="18">
        <v>5026</v>
      </c>
      <c r="D1331" s="18">
        <v>5026</v>
      </c>
      <c r="E1331" s="18">
        <v>9267</v>
      </c>
      <c r="F1331" s="18">
        <v>8235</v>
      </c>
      <c r="G1331" s="66">
        <v>8117</v>
      </c>
      <c r="Z1331" s="1"/>
      <c r="AA1331" s="1"/>
      <c r="AB1331" s="1"/>
      <c r="AC1331" s="1"/>
      <c r="AD1331" s="1"/>
    </row>
    <row r="1332" spans="1:30" ht="12.75">
      <c r="A1332" s="65" t="s">
        <v>441</v>
      </c>
      <c r="B1332" s="32" t="s">
        <v>442</v>
      </c>
      <c r="C1332" s="18">
        <v>2317</v>
      </c>
      <c r="D1332" s="18">
        <v>2317</v>
      </c>
      <c r="E1332" s="18">
        <v>3201</v>
      </c>
      <c r="F1332" s="18">
        <v>2672</v>
      </c>
      <c r="G1332" s="66">
        <v>3423</v>
      </c>
      <c r="Z1332" s="1"/>
      <c r="AA1332" s="1"/>
      <c r="AB1332" s="1"/>
      <c r="AC1332" s="1"/>
      <c r="AD1332" s="1"/>
    </row>
    <row r="1333" spans="1:30" ht="12.75">
      <c r="A1333" s="65" t="s">
        <v>443</v>
      </c>
      <c r="B1333" s="32" t="s">
        <v>444</v>
      </c>
      <c r="C1333" s="18">
        <v>2317</v>
      </c>
      <c r="D1333" s="18">
        <v>2317</v>
      </c>
      <c r="E1333" s="18">
        <v>3199</v>
      </c>
      <c r="F1333" s="18">
        <v>2672</v>
      </c>
      <c r="G1333" s="66">
        <v>3421</v>
      </c>
      <c r="Z1333" s="1"/>
      <c r="AA1333" s="1"/>
      <c r="AB1333" s="1"/>
      <c r="AC1333" s="1"/>
      <c r="AD1333" s="1"/>
    </row>
    <row r="1334" spans="1:30" ht="12.75">
      <c r="A1334" s="65" t="s">
        <v>445</v>
      </c>
      <c r="B1334" s="32" t="s">
        <v>446</v>
      </c>
      <c r="C1334" s="18">
        <v>0</v>
      </c>
      <c r="D1334" s="18">
        <v>0</v>
      </c>
      <c r="E1334" s="18">
        <v>2</v>
      </c>
      <c r="F1334" s="18">
        <v>0</v>
      </c>
      <c r="G1334" s="66">
        <v>2</v>
      </c>
      <c r="Z1334" s="1"/>
      <c r="AA1334" s="1"/>
      <c r="AB1334" s="1"/>
      <c r="AC1334" s="1"/>
      <c r="AD1334" s="1"/>
    </row>
    <row r="1335" spans="1:30" ht="12.75">
      <c r="A1335" s="65" t="s">
        <v>447</v>
      </c>
      <c r="B1335" s="32" t="s">
        <v>448</v>
      </c>
      <c r="C1335" s="18">
        <v>2494</v>
      </c>
      <c r="D1335" s="18">
        <v>2494</v>
      </c>
      <c r="E1335" s="18">
        <v>5665</v>
      </c>
      <c r="F1335" s="18">
        <v>5311</v>
      </c>
      <c r="G1335" s="66">
        <v>4293</v>
      </c>
      <c r="Z1335" s="1"/>
      <c r="AA1335" s="1"/>
      <c r="AB1335" s="1"/>
      <c r="AC1335" s="1"/>
      <c r="AD1335" s="1"/>
    </row>
    <row r="1336" spans="1:30" ht="12.75">
      <c r="A1336" s="65" t="s">
        <v>449</v>
      </c>
      <c r="B1336" s="32" t="s">
        <v>450</v>
      </c>
      <c r="C1336" s="18">
        <v>0</v>
      </c>
      <c r="D1336" s="18">
        <v>0</v>
      </c>
      <c r="E1336" s="18">
        <v>172</v>
      </c>
      <c r="F1336" s="18">
        <v>138</v>
      </c>
      <c r="G1336" s="66">
        <v>35</v>
      </c>
      <c r="Z1336" s="1"/>
      <c r="AA1336" s="1"/>
      <c r="AB1336" s="1"/>
      <c r="AC1336" s="1"/>
      <c r="AD1336" s="1"/>
    </row>
    <row r="1337" spans="1:30" ht="12.75">
      <c r="A1337" s="65" t="s">
        <v>451</v>
      </c>
      <c r="B1337" s="32" t="s">
        <v>452</v>
      </c>
      <c r="C1337" s="18">
        <v>2494</v>
      </c>
      <c r="D1337" s="18">
        <v>2494</v>
      </c>
      <c r="E1337" s="18">
        <v>5493</v>
      </c>
      <c r="F1337" s="18">
        <v>5173</v>
      </c>
      <c r="G1337" s="66">
        <v>4258</v>
      </c>
      <c r="Z1337" s="1"/>
      <c r="AA1337" s="1"/>
      <c r="AB1337" s="1"/>
      <c r="AC1337" s="1"/>
      <c r="AD1337" s="1"/>
    </row>
    <row r="1338" spans="1:30" ht="25.5">
      <c r="A1338" s="65" t="s">
        <v>453</v>
      </c>
      <c r="B1338" s="32" t="s">
        <v>454</v>
      </c>
      <c r="C1338" s="18">
        <v>215</v>
      </c>
      <c r="D1338" s="18">
        <v>215</v>
      </c>
      <c r="E1338" s="18">
        <v>401</v>
      </c>
      <c r="F1338" s="18">
        <v>252</v>
      </c>
      <c r="G1338" s="66">
        <v>401</v>
      </c>
      <c r="Z1338" s="1"/>
      <c r="AA1338" s="1"/>
      <c r="AB1338" s="1"/>
      <c r="AC1338" s="1"/>
      <c r="AD1338" s="1"/>
    </row>
    <row r="1339" spans="1:30" ht="12.75">
      <c r="A1339" s="65" t="s">
        <v>455</v>
      </c>
      <c r="B1339" s="32" t="s">
        <v>456</v>
      </c>
      <c r="C1339" s="18">
        <v>0</v>
      </c>
      <c r="D1339" s="18">
        <v>0</v>
      </c>
      <c r="E1339" s="18">
        <v>513</v>
      </c>
      <c r="F1339" s="18">
        <v>0</v>
      </c>
      <c r="G1339" s="66">
        <v>1245</v>
      </c>
      <c r="Z1339" s="1"/>
      <c r="AA1339" s="1"/>
      <c r="AB1339" s="1"/>
      <c r="AC1339" s="1"/>
      <c r="AD1339" s="1"/>
    </row>
    <row r="1340" spans="1:30" ht="12.75">
      <c r="A1340" s="65" t="s">
        <v>428</v>
      </c>
      <c r="B1340" s="32" t="s">
        <v>429</v>
      </c>
      <c r="C1340" s="18">
        <v>0</v>
      </c>
      <c r="D1340" s="18">
        <v>0</v>
      </c>
      <c r="E1340" s="18">
        <v>0</v>
      </c>
      <c r="F1340" s="18">
        <v>9350</v>
      </c>
      <c r="G1340" s="66">
        <v>8776</v>
      </c>
      <c r="Z1340" s="1"/>
      <c r="AA1340" s="1"/>
      <c r="AB1340" s="1"/>
      <c r="AC1340" s="1"/>
      <c r="AD1340" s="1"/>
    </row>
    <row r="1341" spans="1:30" ht="12.75">
      <c r="A1341" s="65" t="s">
        <v>430</v>
      </c>
      <c r="B1341" s="32" t="s">
        <v>431</v>
      </c>
      <c r="C1341" s="18">
        <v>0</v>
      </c>
      <c r="D1341" s="18">
        <v>0</v>
      </c>
      <c r="E1341" s="18">
        <v>0</v>
      </c>
      <c r="F1341" s="18">
        <v>9350</v>
      </c>
      <c r="G1341" s="66">
        <v>8776</v>
      </c>
      <c r="Z1341" s="1"/>
      <c r="AA1341" s="1"/>
      <c r="AB1341" s="1"/>
      <c r="AC1341" s="1"/>
      <c r="AD1341" s="1"/>
    </row>
    <row r="1342" spans="1:30" ht="12.75">
      <c r="A1342" s="65" t="s">
        <v>432</v>
      </c>
      <c r="B1342" s="32" t="s">
        <v>431</v>
      </c>
      <c r="C1342" s="18">
        <v>0</v>
      </c>
      <c r="D1342" s="18">
        <v>0</v>
      </c>
      <c r="E1342" s="18">
        <v>0</v>
      </c>
      <c r="F1342" s="18">
        <v>9350</v>
      </c>
      <c r="G1342" s="66">
        <v>8776</v>
      </c>
      <c r="Z1342" s="1"/>
      <c r="AA1342" s="1"/>
      <c r="AB1342" s="1"/>
      <c r="AC1342" s="1"/>
      <c r="AD1342" s="1"/>
    </row>
    <row r="1343" spans="1:30" ht="12.75">
      <c r="A1343" s="65" t="s">
        <v>433</v>
      </c>
      <c r="B1343" s="32" t="s">
        <v>434</v>
      </c>
      <c r="C1343" s="18">
        <v>0</v>
      </c>
      <c r="D1343" s="18">
        <v>0</v>
      </c>
      <c r="E1343" s="18">
        <v>0</v>
      </c>
      <c r="F1343" s="18">
        <v>2022</v>
      </c>
      <c r="G1343" s="66">
        <v>2022</v>
      </c>
      <c r="Z1343" s="1"/>
      <c r="AA1343" s="1"/>
      <c r="AB1343" s="1"/>
      <c r="AC1343" s="1"/>
      <c r="AD1343" s="1"/>
    </row>
    <row r="1344" spans="1:30" ht="25.5">
      <c r="A1344" s="65" t="s">
        <v>435</v>
      </c>
      <c r="B1344" s="32" t="s">
        <v>436</v>
      </c>
      <c r="C1344" s="18">
        <v>0</v>
      </c>
      <c r="D1344" s="18">
        <v>0</v>
      </c>
      <c r="E1344" s="18">
        <v>0</v>
      </c>
      <c r="F1344" s="18">
        <v>2022</v>
      </c>
      <c r="G1344" s="66">
        <v>2022</v>
      </c>
      <c r="Z1344" s="1"/>
      <c r="AA1344" s="1"/>
      <c r="AB1344" s="1"/>
      <c r="AC1344" s="1"/>
      <c r="AD1344" s="1"/>
    </row>
    <row r="1345" spans="1:30" ht="12.75">
      <c r="A1345" s="65" t="s">
        <v>437</v>
      </c>
      <c r="B1345" s="32" t="s">
        <v>438</v>
      </c>
      <c r="C1345" s="18">
        <v>0</v>
      </c>
      <c r="D1345" s="18">
        <v>0</v>
      </c>
      <c r="E1345" s="18">
        <v>0</v>
      </c>
      <c r="F1345" s="18">
        <v>2022</v>
      </c>
      <c r="G1345" s="66">
        <v>2022</v>
      </c>
      <c r="Z1345" s="1"/>
      <c r="AA1345" s="1"/>
      <c r="AB1345" s="1"/>
      <c r="AC1345" s="1"/>
      <c r="AD1345" s="1"/>
    </row>
    <row r="1346" spans="1:30" ht="12.75">
      <c r="A1346" s="65" t="s">
        <v>1589</v>
      </c>
      <c r="B1346" s="32" t="s">
        <v>1590</v>
      </c>
      <c r="C1346" s="18">
        <v>0</v>
      </c>
      <c r="D1346" s="18">
        <v>0</v>
      </c>
      <c r="E1346" s="18">
        <v>0</v>
      </c>
      <c r="F1346" s="18">
        <v>7328</v>
      </c>
      <c r="G1346" s="66">
        <v>6754</v>
      </c>
      <c r="Z1346" s="1"/>
      <c r="AA1346" s="1"/>
      <c r="AB1346" s="1"/>
      <c r="AC1346" s="1"/>
      <c r="AD1346" s="1"/>
    </row>
    <row r="1347" spans="1:30" ht="12.75">
      <c r="A1347" s="65" t="s">
        <v>1595</v>
      </c>
      <c r="B1347" s="32" t="s">
        <v>1596</v>
      </c>
      <c r="C1347" s="18">
        <v>0</v>
      </c>
      <c r="D1347" s="18">
        <v>0</v>
      </c>
      <c r="E1347" s="18">
        <v>0</v>
      </c>
      <c r="F1347" s="18">
        <v>7328</v>
      </c>
      <c r="G1347" s="66">
        <v>6754</v>
      </c>
      <c r="Z1347" s="1"/>
      <c r="AA1347" s="1"/>
      <c r="AB1347" s="1"/>
      <c r="AC1347" s="1"/>
      <c r="AD1347" s="1"/>
    </row>
    <row r="1348" spans="1:30" ht="12.75">
      <c r="A1348" s="65" t="s">
        <v>1597</v>
      </c>
      <c r="B1348" s="32" t="s">
        <v>1598</v>
      </c>
      <c r="C1348" s="18">
        <v>0</v>
      </c>
      <c r="D1348" s="18">
        <v>0</v>
      </c>
      <c r="E1348" s="18">
        <v>0</v>
      </c>
      <c r="F1348" s="18">
        <v>6283</v>
      </c>
      <c r="G1348" s="66">
        <v>5530</v>
      </c>
      <c r="Z1348" s="1"/>
      <c r="AA1348" s="1"/>
      <c r="AB1348" s="1"/>
      <c r="AC1348" s="1"/>
      <c r="AD1348" s="1"/>
    </row>
    <row r="1349" spans="1:30" ht="12.75">
      <c r="A1349" s="65" t="s">
        <v>1599</v>
      </c>
      <c r="B1349" s="32" t="s">
        <v>1600</v>
      </c>
      <c r="C1349" s="18">
        <v>0</v>
      </c>
      <c r="D1349" s="18">
        <v>0</v>
      </c>
      <c r="E1349" s="18">
        <v>0</v>
      </c>
      <c r="F1349" s="18">
        <v>1045</v>
      </c>
      <c r="G1349" s="66">
        <v>1224</v>
      </c>
      <c r="Z1349" s="1"/>
      <c r="AA1349" s="1"/>
      <c r="AB1349" s="1"/>
      <c r="AC1349" s="1"/>
      <c r="AD1349" s="1"/>
    </row>
    <row r="1350" spans="1:30" ht="12.75" hidden="1">
      <c r="A1350" s="30" t="s">
        <v>2055</v>
      </c>
      <c r="B1350" s="32" t="s">
        <v>2056</v>
      </c>
      <c r="C1350" s="18">
        <v>0</v>
      </c>
      <c r="D1350" s="18">
        <v>0</v>
      </c>
      <c r="E1350" s="18">
        <v>0</v>
      </c>
      <c r="F1350" s="18">
        <v>0</v>
      </c>
      <c r="G1350" s="19">
        <v>0</v>
      </c>
      <c r="X1350">
        <v>107</v>
      </c>
      <c r="Y1350" t="s">
        <v>331</v>
      </c>
      <c r="Z1350" s="1" t="s">
        <v>2055</v>
      </c>
      <c r="AA1350" s="1" t="s">
        <v>2238</v>
      </c>
      <c r="AB1350" s="1" t="s">
        <v>2054</v>
      </c>
      <c r="AC1350" s="1" t="s">
        <v>1996</v>
      </c>
      <c r="AD1350" s="1" t="s">
        <v>1997</v>
      </c>
    </row>
    <row r="1351" spans="1:30" ht="12.75">
      <c r="A1351" s="30" t="s">
        <v>2057</v>
      </c>
      <c r="B1351" s="32" t="s">
        <v>2058</v>
      </c>
      <c r="C1351" s="18">
        <v>207538</v>
      </c>
      <c r="D1351" s="18">
        <v>207538</v>
      </c>
      <c r="E1351" s="18">
        <v>336835</v>
      </c>
      <c r="F1351" s="18">
        <v>219019</v>
      </c>
      <c r="G1351" s="19">
        <v>345235</v>
      </c>
      <c r="X1351">
        <v>108</v>
      </c>
      <c r="Z1351" s="1" t="s">
        <v>2057</v>
      </c>
      <c r="AA1351" s="1" t="s">
        <v>2238</v>
      </c>
      <c r="AB1351" s="1" t="s">
        <v>2054</v>
      </c>
      <c r="AC1351" s="1" t="s">
        <v>1996</v>
      </c>
      <c r="AD1351" s="1" t="s">
        <v>1997</v>
      </c>
    </row>
    <row r="1352" spans="1:30" ht="12.75">
      <c r="A1352" s="65" t="s">
        <v>219</v>
      </c>
      <c r="B1352" s="33" t="s">
        <v>220</v>
      </c>
      <c r="C1352" s="18">
        <v>207538</v>
      </c>
      <c r="D1352" s="18">
        <v>207538</v>
      </c>
      <c r="E1352" s="18">
        <v>336835</v>
      </c>
      <c r="F1352" s="18">
        <v>209669</v>
      </c>
      <c r="G1352" s="19">
        <v>336459</v>
      </c>
      <c r="Z1352" s="1"/>
      <c r="AA1352" s="1"/>
      <c r="AB1352" s="1"/>
      <c r="AC1352" s="1"/>
      <c r="AD1352" s="1"/>
    </row>
    <row r="1353" spans="1:30" ht="12.75">
      <c r="A1353" s="65" t="s">
        <v>221</v>
      </c>
      <c r="B1353" s="33" t="s">
        <v>222</v>
      </c>
      <c r="C1353" s="18">
        <v>207538</v>
      </c>
      <c r="D1353" s="18">
        <v>207538</v>
      </c>
      <c r="E1353" s="18">
        <v>336835</v>
      </c>
      <c r="F1353" s="18">
        <v>209669</v>
      </c>
      <c r="G1353" s="19">
        <v>336459</v>
      </c>
      <c r="Z1353" s="1"/>
      <c r="AA1353" s="1"/>
      <c r="AB1353" s="1"/>
      <c r="AC1353" s="1"/>
      <c r="AD1353" s="1"/>
    </row>
    <row r="1354" spans="1:30" ht="12.75">
      <c r="A1354" s="65" t="s">
        <v>223</v>
      </c>
      <c r="B1354" s="33" t="s">
        <v>224</v>
      </c>
      <c r="C1354" s="18">
        <v>154378</v>
      </c>
      <c r="D1354" s="18">
        <v>154378</v>
      </c>
      <c r="E1354" s="18">
        <v>212421</v>
      </c>
      <c r="F1354" s="18">
        <v>154282</v>
      </c>
      <c r="G1354" s="19">
        <v>214907</v>
      </c>
      <c r="Z1354" s="1"/>
      <c r="AA1354" s="1"/>
      <c r="AB1354" s="1"/>
      <c r="AC1354" s="1"/>
      <c r="AD1354" s="1"/>
    </row>
    <row r="1355" spans="1:30" ht="12.75">
      <c r="A1355" s="65" t="s">
        <v>225</v>
      </c>
      <c r="B1355" s="33" t="s">
        <v>226</v>
      </c>
      <c r="C1355" s="18">
        <v>122474</v>
      </c>
      <c r="D1355" s="18">
        <v>122474</v>
      </c>
      <c r="E1355" s="18">
        <v>166040</v>
      </c>
      <c r="F1355" s="18">
        <v>125230</v>
      </c>
      <c r="G1355" s="19">
        <v>171045</v>
      </c>
      <c r="Z1355" s="1"/>
      <c r="AA1355" s="1"/>
      <c r="AB1355" s="1"/>
      <c r="AC1355" s="1"/>
      <c r="AD1355" s="1"/>
    </row>
    <row r="1356" spans="1:30" ht="12.75">
      <c r="A1356" s="65" t="s">
        <v>227</v>
      </c>
      <c r="B1356" s="33" t="s">
        <v>228</v>
      </c>
      <c r="C1356" s="18">
        <v>121624</v>
      </c>
      <c r="D1356" s="18">
        <v>121624</v>
      </c>
      <c r="E1356" s="18">
        <v>161728</v>
      </c>
      <c r="F1356" s="18">
        <v>124380</v>
      </c>
      <c r="G1356" s="19">
        <v>166733</v>
      </c>
      <c r="Z1356" s="1"/>
      <c r="AA1356" s="1"/>
      <c r="AB1356" s="1"/>
      <c r="AC1356" s="1"/>
      <c r="AD1356" s="1"/>
    </row>
    <row r="1357" spans="1:30" ht="12.75">
      <c r="A1357" s="65" t="s">
        <v>229</v>
      </c>
      <c r="B1357" s="33" t="s">
        <v>230</v>
      </c>
      <c r="C1357" s="18">
        <v>121624</v>
      </c>
      <c r="D1357" s="18">
        <v>121624</v>
      </c>
      <c r="E1357" s="18">
        <v>161728</v>
      </c>
      <c r="F1357" s="18">
        <v>124380</v>
      </c>
      <c r="G1357" s="19">
        <v>166733</v>
      </c>
      <c r="Z1357" s="1"/>
      <c r="AA1357" s="1"/>
      <c r="AB1357" s="1"/>
      <c r="AC1357" s="1"/>
      <c r="AD1357" s="1"/>
    </row>
    <row r="1358" spans="1:30" ht="12.75">
      <c r="A1358" s="65" t="s">
        <v>231</v>
      </c>
      <c r="B1358" s="33" t="s">
        <v>232</v>
      </c>
      <c r="C1358" s="18">
        <v>0</v>
      </c>
      <c r="D1358" s="18">
        <v>0</v>
      </c>
      <c r="E1358" s="18">
        <v>712</v>
      </c>
      <c r="F1358" s="18">
        <v>0</v>
      </c>
      <c r="G1358" s="19">
        <v>712</v>
      </c>
      <c r="Z1358" s="1"/>
      <c r="AA1358" s="1"/>
      <c r="AB1358" s="1"/>
      <c r="AC1358" s="1"/>
      <c r="AD1358" s="1"/>
    </row>
    <row r="1359" spans="1:30" ht="12.75">
      <c r="A1359" s="65" t="s">
        <v>233</v>
      </c>
      <c r="B1359" s="33" t="s">
        <v>234</v>
      </c>
      <c r="C1359" s="18">
        <v>0</v>
      </c>
      <c r="D1359" s="18">
        <v>0</v>
      </c>
      <c r="E1359" s="18">
        <v>712</v>
      </c>
      <c r="F1359" s="18">
        <v>0</v>
      </c>
      <c r="G1359" s="19">
        <v>712</v>
      </c>
      <c r="Z1359" s="1"/>
      <c r="AA1359" s="1"/>
      <c r="AB1359" s="1"/>
      <c r="AC1359" s="1"/>
      <c r="AD1359" s="1"/>
    </row>
    <row r="1360" spans="1:30" ht="25.5">
      <c r="A1360" s="65" t="s">
        <v>235</v>
      </c>
      <c r="B1360" s="33" t="s">
        <v>236</v>
      </c>
      <c r="C1360" s="18">
        <v>850</v>
      </c>
      <c r="D1360" s="18">
        <v>850</v>
      </c>
      <c r="E1360" s="18">
        <v>3600</v>
      </c>
      <c r="F1360" s="18">
        <v>850</v>
      </c>
      <c r="G1360" s="19">
        <v>3600</v>
      </c>
      <c r="Z1360" s="1"/>
      <c r="AA1360" s="1"/>
      <c r="AB1360" s="1"/>
      <c r="AC1360" s="1"/>
      <c r="AD1360" s="1"/>
    </row>
    <row r="1361" spans="1:30" ht="38.25">
      <c r="A1361" s="65" t="s">
        <v>237</v>
      </c>
      <c r="B1361" s="33" t="s">
        <v>238</v>
      </c>
      <c r="C1361" s="18">
        <v>31904</v>
      </c>
      <c r="D1361" s="18">
        <v>31904</v>
      </c>
      <c r="E1361" s="18">
        <v>46381</v>
      </c>
      <c r="F1361" s="18">
        <v>29052</v>
      </c>
      <c r="G1361" s="19">
        <v>43862</v>
      </c>
      <c r="Z1361" s="1"/>
      <c r="AA1361" s="1"/>
      <c r="AB1361" s="1"/>
      <c r="AC1361" s="1"/>
      <c r="AD1361" s="1"/>
    </row>
    <row r="1362" spans="1:30" ht="25.5">
      <c r="A1362" s="65" t="s">
        <v>239</v>
      </c>
      <c r="B1362" s="33" t="s">
        <v>240</v>
      </c>
      <c r="C1362" s="18">
        <v>30428</v>
      </c>
      <c r="D1362" s="18">
        <v>30428</v>
      </c>
      <c r="E1362" s="18">
        <v>41267</v>
      </c>
      <c r="F1362" s="18">
        <v>27576</v>
      </c>
      <c r="G1362" s="19">
        <v>37656</v>
      </c>
      <c r="Z1362" s="1"/>
      <c r="AA1362" s="1"/>
      <c r="AB1362" s="1"/>
      <c r="AC1362" s="1"/>
      <c r="AD1362" s="1"/>
    </row>
    <row r="1363" spans="1:30" ht="25.5">
      <c r="A1363" s="65" t="s">
        <v>241</v>
      </c>
      <c r="B1363" s="33" t="s">
        <v>242</v>
      </c>
      <c r="C1363" s="18">
        <v>1476</v>
      </c>
      <c r="D1363" s="18">
        <v>1476</v>
      </c>
      <c r="E1363" s="18">
        <v>5114</v>
      </c>
      <c r="F1363" s="18">
        <v>1476</v>
      </c>
      <c r="G1363" s="19">
        <v>6206</v>
      </c>
      <c r="Z1363" s="1"/>
      <c r="AA1363" s="1"/>
      <c r="AB1363" s="1"/>
      <c r="AC1363" s="1"/>
      <c r="AD1363" s="1"/>
    </row>
    <row r="1364" spans="1:30" ht="51">
      <c r="A1364" s="65" t="s">
        <v>243</v>
      </c>
      <c r="B1364" s="33" t="s">
        <v>244</v>
      </c>
      <c r="C1364" s="18">
        <v>1326</v>
      </c>
      <c r="D1364" s="18">
        <v>1326</v>
      </c>
      <c r="E1364" s="18">
        <v>2930</v>
      </c>
      <c r="F1364" s="18">
        <v>1326</v>
      </c>
      <c r="G1364" s="19">
        <v>2930</v>
      </c>
      <c r="Z1364" s="1"/>
      <c r="AA1364" s="1"/>
      <c r="AB1364" s="1"/>
      <c r="AC1364" s="1"/>
      <c r="AD1364" s="1"/>
    </row>
    <row r="1365" spans="1:30" ht="25.5">
      <c r="A1365" s="65" t="s">
        <v>245</v>
      </c>
      <c r="B1365" s="33" t="s">
        <v>246</v>
      </c>
      <c r="C1365" s="18">
        <v>0</v>
      </c>
      <c r="D1365" s="18">
        <v>0</v>
      </c>
      <c r="E1365" s="18">
        <v>2184</v>
      </c>
      <c r="F1365" s="18">
        <v>0</v>
      </c>
      <c r="G1365" s="19">
        <v>3276</v>
      </c>
      <c r="Z1365" s="1"/>
      <c r="AA1365" s="1"/>
      <c r="AB1365" s="1"/>
      <c r="AC1365" s="1"/>
      <c r="AD1365" s="1"/>
    </row>
    <row r="1366" spans="1:30" ht="51">
      <c r="A1366" s="65" t="s">
        <v>247</v>
      </c>
      <c r="B1366" s="33" t="s">
        <v>248</v>
      </c>
      <c r="C1366" s="18">
        <v>150</v>
      </c>
      <c r="D1366" s="18">
        <v>150</v>
      </c>
      <c r="E1366" s="18">
        <v>0</v>
      </c>
      <c r="F1366" s="18">
        <v>150</v>
      </c>
      <c r="G1366" s="19">
        <v>0</v>
      </c>
      <c r="Z1366" s="1"/>
      <c r="AA1366" s="1"/>
      <c r="AB1366" s="1"/>
      <c r="AC1366" s="1"/>
      <c r="AD1366" s="1"/>
    </row>
    <row r="1367" spans="1:30" ht="12.75">
      <c r="A1367" s="65" t="s">
        <v>1247</v>
      </c>
      <c r="B1367" s="33" t="s">
        <v>1248</v>
      </c>
      <c r="C1367" s="18">
        <v>53160</v>
      </c>
      <c r="D1367" s="18">
        <v>53160</v>
      </c>
      <c r="E1367" s="18">
        <v>124414</v>
      </c>
      <c r="F1367" s="18">
        <v>55387</v>
      </c>
      <c r="G1367" s="19">
        <v>121552</v>
      </c>
      <c r="Z1367" s="1"/>
      <c r="AA1367" s="1"/>
      <c r="AB1367" s="1"/>
      <c r="AC1367" s="1"/>
      <c r="AD1367" s="1"/>
    </row>
    <row r="1368" spans="1:30" ht="12.75">
      <c r="A1368" s="65" t="s">
        <v>1249</v>
      </c>
      <c r="B1368" s="33" t="s">
        <v>1250</v>
      </c>
      <c r="C1368" s="18">
        <v>2244</v>
      </c>
      <c r="D1368" s="18">
        <v>2244</v>
      </c>
      <c r="E1368" s="18">
        <v>2615</v>
      </c>
      <c r="F1368" s="18">
        <v>2305</v>
      </c>
      <c r="G1368" s="19">
        <v>2615</v>
      </c>
      <c r="Z1368" s="1"/>
      <c r="AA1368" s="1"/>
      <c r="AB1368" s="1"/>
      <c r="AC1368" s="1"/>
      <c r="AD1368" s="1"/>
    </row>
    <row r="1369" spans="1:30" ht="25.5">
      <c r="A1369" s="65" t="s">
        <v>1251</v>
      </c>
      <c r="B1369" s="33" t="s">
        <v>1252</v>
      </c>
      <c r="C1369" s="18">
        <v>181</v>
      </c>
      <c r="D1369" s="18">
        <v>181</v>
      </c>
      <c r="E1369" s="18">
        <v>465</v>
      </c>
      <c r="F1369" s="18">
        <v>242</v>
      </c>
      <c r="G1369" s="19">
        <v>465</v>
      </c>
      <c r="Z1369" s="1"/>
      <c r="AA1369" s="1"/>
      <c r="AB1369" s="1"/>
      <c r="AC1369" s="1"/>
      <c r="AD1369" s="1"/>
    </row>
    <row r="1370" spans="1:30" ht="12.75">
      <c r="A1370" s="65" t="s">
        <v>1253</v>
      </c>
      <c r="B1370" s="33" t="s">
        <v>1254</v>
      </c>
      <c r="C1370" s="18">
        <v>125</v>
      </c>
      <c r="D1370" s="18">
        <v>125</v>
      </c>
      <c r="E1370" s="18">
        <v>228</v>
      </c>
      <c r="F1370" s="18">
        <v>186</v>
      </c>
      <c r="G1370" s="19">
        <v>228</v>
      </c>
      <c r="Z1370" s="1"/>
      <c r="AA1370" s="1"/>
      <c r="AB1370" s="1"/>
      <c r="AC1370" s="1"/>
      <c r="AD1370" s="1"/>
    </row>
    <row r="1371" spans="1:30" ht="25.5">
      <c r="A1371" s="65" t="s">
        <v>1255</v>
      </c>
      <c r="B1371" s="33" t="s">
        <v>1256</v>
      </c>
      <c r="C1371" s="18">
        <v>56</v>
      </c>
      <c r="D1371" s="18">
        <v>56</v>
      </c>
      <c r="E1371" s="18">
        <v>237</v>
      </c>
      <c r="F1371" s="18">
        <v>56</v>
      </c>
      <c r="G1371" s="19">
        <v>237</v>
      </c>
      <c r="Z1371" s="1"/>
      <c r="AA1371" s="1"/>
      <c r="AB1371" s="1"/>
      <c r="AC1371" s="1"/>
      <c r="AD1371" s="1"/>
    </row>
    <row r="1372" spans="1:30" ht="12.75">
      <c r="A1372" s="65" t="s">
        <v>1257</v>
      </c>
      <c r="B1372" s="33" t="s">
        <v>1258</v>
      </c>
      <c r="C1372" s="18">
        <v>2063</v>
      </c>
      <c r="D1372" s="18">
        <v>2063</v>
      </c>
      <c r="E1372" s="18">
        <v>2150</v>
      </c>
      <c r="F1372" s="18">
        <v>2063</v>
      </c>
      <c r="G1372" s="19">
        <v>2150</v>
      </c>
      <c r="Z1372" s="1"/>
      <c r="AA1372" s="1"/>
      <c r="AB1372" s="1"/>
      <c r="AC1372" s="1"/>
      <c r="AD1372" s="1"/>
    </row>
    <row r="1373" spans="1:30" ht="12.75">
      <c r="A1373" s="65" t="s">
        <v>1259</v>
      </c>
      <c r="B1373" s="33" t="s">
        <v>1254</v>
      </c>
      <c r="C1373" s="18">
        <v>784</v>
      </c>
      <c r="D1373" s="18">
        <v>784</v>
      </c>
      <c r="E1373" s="18">
        <v>745</v>
      </c>
      <c r="F1373" s="18">
        <v>784</v>
      </c>
      <c r="G1373" s="19">
        <v>745</v>
      </c>
      <c r="Z1373" s="1"/>
      <c r="AA1373" s="1"/>
      <c r="AB1373" s="1"/>
      <c r="AC1373" s="1"/>
      <c r="AD1373" s="1"/>
    </row>
    <row r="1374" spans="1:30" ht="12.75">
      <c r="A1374" s="65" t="s">
        <v>1260</v>
      </c>
      <c r="B1374" s="33" t="s">
        <v>1261</v>
      </c>
      <c r="C1374" s="18">
        <v>1279</v>
      </c>
      <c r="D1374" s="18">
        <v>1279</v>
      </c>
      <c r="E1374" s="18">
        <v>1405</v>
      </c>
      <c r="F1374" s="18">
        <v>1279</v>
      </c>
      <c r="G1374" s="19">
        <v>1405</v>
      </c>
      <c r="Z1374" s="1"/>
      <c r="AA1374" s="1"/>
      <c r="AB1374" s="1"/>
      <c r="AC1374" s="1"/>
      <c r="AD1374" s="1"/>
    </row>
    <row r="1375" spans="1:30" ht="12.75">
      <c r="A1375" s="65" t="s">
        <v>1262</v>
      </c>
      <c r="B1375" s="33" t="s">
        <v>1263</v>
      </c>
      <c r="C1375" s="18">
        <v>45890</v>
      </c>
      <c r="D1375" s="18">
        <v>45890</v>
      </c>
      <c r="E1375" s="18">
        <v>112019</v>
      </c>
      <c r="F1375" s="18">
        <v>44847</v>
      </c>
      <c r="G1375" s="19">
        <v>109575</v>
      </c>
      <c r="Z1375" s="1"/>
      <c r="AA1375" s="1"/>
      <c r="AB1375" s="1"/>
      <c r="AC1375" s="1"/>
      <c r="AD1375" s="1"/>
    </row>
    <row r="1376" spans="1:30" ht="12.75">
      <c r="A1376" s="65" t="s">
        <v>1264</v>
      </c>
      <c r="B1376" s="33" t="s">
        <v>1265</v>
      </c>
      <c r="C1376" s="18">
        <v>4793</v>
      </c>
      <c r="D1376" s="18">
        <v>4793</v>
      </c>
      <c r="E1376" s="18">
        <v>6147</v>
      </c>
      <c r="F1376" s="18">
        <v>4203</v>
      </c>
      <c r="G1376" s="19">
        <v>6037</v>
      </c>
      <c r="Z1376" s="1"/>
      <c r="AA1376" s="1"/>
      <c r="AB1376" s="1"/>
      <c r="AC1376" s="1"/>
      <c r="AD1376" s="1"/>
    </row>
    <row r="1377" spans="1:30" ht="12.75">
      <c r="A1377" s="65" t="s">
        <v>1266</v>
      </c>
      <c r="B1377" s="33" t="s">
        <v>1267</v>
      </c>
      <c r="C1377" s="18">
        <v>4793</v>
      </c>
      <c r="D1377" s="18">
        <v>4793</v>
      </c>
      <c r="E1377" s="18">
        <v>6147</v>
      </c>
      <c r="F1377" s="18">
        <v>4203</v>
      </c>
      <c r="G1377" s="19">
        <v>6037</v>
      </c>
      <c r="Z1377" s="1"/>
      <c r="AA1377" s="1"/>
      <c r="AB1377" s="1"/>
      <c r="AC1377" s="1"/>
      <c r="AD1377" s="1"/>
    </row>
    <row r="1378" spans="1:30" ht="12.75">
      <c r="A1378" s="65" t="s">
        <v>1268</v>
      </c>
      <c r="B1378" s="33" t="s">
        <v>1269</v>
      </c>
      <c r="C1378" s="18">
        <v>6653</v>
      </c>
      <c r="D1378" s="18">
        <v>6653</v>
      </c>
      <c r="E1378" s="18">
        <v>6616</v>
      </c>
      <c r="F1378" s="18">
        <v>6854</v>
      </c>
      <c r="G1378" s="19">
        <v>7270</v>
      </c>
      <c r="Z1378" s="1"/>
      <c r="AA1378" s="1"/>
      <c r="AB1378" s="1"/>
      <c r="AC1378" s="1"/>
      <c r="AD1378" s="1"/>
    </row>
    <row r="1379" spans="1:30" ht="12.75">
      <c r="A1379" s="65" t="s">
        <v>1270</v>
      </c>
      <c r="B1379" s="33" t="s">
        <v>1271</v>
      </c>
      <c r="C1379" s="18">
        <v>2062</v>
      </c>
      <c r="D1379" s="18">
        <v>2062</v>
      </c>
      <c r="E1379" s="18">
        <v>1882</v>
      </c>
      <c r="F1379" s="18">
        <v>2326</v>
      </c>
      <c r="G1379" s="19">
        <v>2015</v>
      </c>
      <c r="Z1379" s="1"/>
      <c r="AA1379" s="1"/>
      <c r="AB1379" s="1"/>
      <c r="AC1379" s="1"/>
      <c r="AD1379" s="1"/>
    </row>
    <row r="1380" spans="1:30" ht="12.75">
      <c r="A1380" s="65" t="s">
        <v>1272</v>
      </c>
      <c r="B1380" s="33" t="s">
        <v>1273</v>
      </c>
      <c r="C1380" s="18">
        <v>391</v>
      </c>
      <c r="D1380" s="18">
        <v>391</v>
      </c>
      <c r="E1380" s="18">
        <v>416</v>
      </c>
      <c r="F1380" s="18">
        <v>205</v>
      </c>
      <c r="G1380" s="19">
        <v>228</v>
      </c>
      <c r="Z1380" s="1"/>
      <c r="AA1380" s="1"/>
      <c r="AB1380" s="1"/>
      <c r="AC1380" s="1"/>
      <c r="AD1380" s="1"/>
    </row>
    <row r="1381" spans="1:30" ht="12.75">
      <c r="A1381" s="65" t="s">
        <v>1274</v>
      </c>
      <c r="B1381" s="33" t="s">
        <v>1275</v>
      </c>
      <c r="C1381" s="18">
        <v>1776</v>
      </c>
      <c r="D1381" s="18">
        <v>1776</v>
      </c>
      <c r="E1381" s="18">
        <v>1908</v>
      </c>
      <c r="F1381" s="18">
        <v>1803</v>
      </c>
      <c r="G1381" s="19">
        <v>1768</v>
      </c>
      <c r="Z1381" s="1"/>
      <c r="AA1381" s="1"/>
      <c r="AB1381" s="1"/>
      <c r="AC1381" s="1"/>
      <c r="AD1381" s="1"/>
    </row>
    <row r="1382" spans="1:30" ht="25.5">
      <c r="A1382" s="65" t="s">
        <v>1276</v>
      </c>
      <c r="B1382" s="33" t="s">
        <v>1277</v>
      </c>
      <c r="C1382" s="18">
        <v>2424</v>
      </c>
      <c r="D1382" s="18">
        <v>2424</v>
      </c>
      <c r="E1382" s="18">
        <v>2410</v>
      </c>
      <c r="F1382" s="18">
        <v>2520</v>
      </c>
      <c r="G1382" s="19">
        <v>3259</v>
      </c>
      <c r="Z1382" s="1"/>
      <c r="AA1382" s="1"/>
      <c r="AB1382" s="1"/>
      <c r="AC1382" s="1"/>
      <c r="AD1382" s="1"/>
    </row>
    <row r="1383" spans="1:30" ht="38.25">
      <c r="A1383" s="65" t="s">
        <v>1278</v>
      </c>
      <c r="B1383" s="33" t="s">
        <v>1279</v>
      </c>
      <c r="C1383" s="18">
        <v>12219</v>
      </c>
      <c r="D1383" s="18">
        <v>12219</v>
      </c>
      <c r="E1383" s="18">
        <v>55834</v>
      </c>
      <c r="F1383" s="18">
        <v>13314</v>
      </c>
      <c r="G1383" s="19">
        <v>54188</v>
      </c>
      <c r="Z1383" s="1"/>
      <c r="AA1383" s="1"/>
      <c r="AB1383" s="1"/>
      <c r="AC1383" s="1"/>
      <c r="AD1383" s="1"/>
    </row>
    <row r="1384" spans="1:30" ht="25.5">
      <c r="A1384" s="65" t="s">
        <v>1280</v>
      </c>
      <c r="B1384" s="33" t="s">
        <v>1281</v>
      </c>
      <c r="C1384" s="18">
        <v>4913</v>
      </c>
      <c r="D1384" s="18">
        <v>4913</v>
      </c>
      <c r="E1384" s="18">
        <v>18469</v>
      </c>
      <c r="F1384" s="18">
        <v>4722</v>
      </c>
      <c r="G1384" s="19">
        <v>17506</v>
      </c>
      <c r="Z1384" s="1"/>
      <c r="AA1384" s="1"/>
      <c r="AB1384" s="1"/>
      <c r="AC1384" s="1"/>
      <c r="AD1384" s="1"/>
    </row>
    <row r="1385" spans="1:30" ht="25.5">
      <c r="A1385" s="65" t="s">
        <v>1282</v>
      </c>
      <c r="B1385" s="33" t="s">
        <v>1283</v>
      </c>
      <c r="C1385" s="18">
        <v>423</v>
      </c>
      <c r="D1385" s="18">
        <v>423</v>
      </c>
      <c r="E1385" s="18">
        <v>8760</v>
      </c>
      <c r="F1385" s="18">
        <v>1271</v>
      </c>
      <c r="G1385" s="19">
        <v>8760</v>
      </c>
      <c r="Z1385" s="1"/>
      <c r="AA1385" s="1"/>
      <c r="AB1385" s="1"/>
      <c r="AC1385" s="1"/>
      <c r="AD1385" s="1"/>
    </row>
    <row r="1386" spans="1:30" ht="25.5">
      <c r="A1386" s="65" t="s">
        <v>1284</v>
      </c>
      <c r="B1386" s="33" t="s">
        <v>1285</v>
      </c>
      <c r="C1386" s="18">
        <v>0</v>
      </c>
      <c r="D1386" s="18">
        <v>0</v>
      </c>
      <c r="E1386" s="18">
        <v>140</v>
      </c>
      <c r="F1386" s="18">
        <v>0</v>
      </c>
      <c r="G1386" s="19">
        <v>140</v>
      </c>
      <c r="Z1386" s="1"/>
      <c r="AA1386" s="1"/>
      <c r="AB1386" s="1"/>
      <c r="AC1386" s="1"/>
      <c r="AD1386" s="1"/>
    </row>
    <row r="1387" spans="1:30" ht="38.25">
      <c r="A1387" s="65" t="s">
        <v>1286</v>
      </c>
      <c r="B1387" s="33" t="s">
        <v>1287</v>
      </c>
      <c r="C1387" s="18">
        <v>6883</v>
      </c>
      <c r="D1387" s="18">
        <v>6883</v>
      </c>
      <c r="E1387" s="18">
        <v>28465</v>
      </c>
      <c r="F1387" s="18">
        <v>7321</v>
      </c>
      <c r="G1387" s="19">
        <v>27782</v>
      </c>
      <c r="Z1387" s="1"/>
      <c r="AA1387" s="1"/>
      <c r="AB1387" s="1"/>
      <c r="AC1387" s="1"/>
      <c r="AD1387" s="1"/>
    </row>
    <row r="1388" spans="1:30" ht="38.25">
      <c r="A1388" s="65" t="s">
        <v>1288</v>
      </c>
      <c r="B1388" s="33" t="s">
        <v>1289</v>
      </c>
      <c r="C1388" s="18">
        <v>71</v>
      </c>
      <c r="D1388" s="18">
        <v>71</v>
      </c>
      <c r="E1388" s="18">
        <v>1983</v>
      </c>
      <c r="F1388" s="18">
        <v>71</v>
      </c>
      <c r="G1388" s="19">
        <v>1841</v>
      </c>
      <c r="Z1388" s="1"/>
      <c r="AA1388" s="1"/>
      <c r="AB1388" s="1"/>
      <c r="AC1388" s="1"/>
      <c r="AD1388" s="1"/>
    </row>
    <row r="1389" spans="1:30" ht="12.75">
      <c r="A1389" s="65" t="s">
        <v>1290</v>
      </c>
      <c r="B1389" s="33" t="s">
        <v>1291</v>
      </c>
      <c r="C1389" s="18">
        <v>0</v>
      </c>
      <c r="D1389" s="18">
        <v>0</v>
      </c>
      <c r="E1389" s="18">
        <v>24</v>
      </c>
      <c r="F1389" s="18">
        <v>0</v>
      </c>
      <c r="G1389" s="19">
        <v>7</v>
      </c>
      <c r="Z1389" s="1"/>
      <c r="AA1389" s="1"/>
      <c r="AB1389" s="1"/>
      <c r="AC1389" s="1"/>
      <c r="AD1389" s="1"/>
    </row>
    <row r="1390" spans="1:30" ht="25.5">
      <c r="A1390" s="65" t="s">
        <v>1292</v>
      </c>
      <c r="B1390" s="33" t="s">
        <v>1293</v>
      </c>
      <c r="C1390" s="18">
        <v>71</v>
      </c>
      <c r="D1390" s="18">
        <v>71</v>
      </c>
      <c r="E1390" s="18">
        <v>1959</v>
      </c>
      <c r="F1390" s="18">
        <v>71</v>
      </c>
      <c r="G1390" s="19">
        <v>1834</v>
      </c>
      <c r="Z1390" s="1"/>
      <c r="AA1390" s="1"/>
      <c r="AB1390" s="1"/>
      <c r="AC1390" s="1"/>
      <c r="AD1390" s="1"/>
    </row>
    <row r="1391" spans="1:30" ht="12.75">
      <c r="A1391" s="65" t="s">
        <v>1294</v>
      </c>
      <c r="B1391" s="33" t="s">
        <v>1295</v>
      </c>
      <c r="C1391" s="18">
        <v>22104</v>
      </c>
      <c r="D1391" s="18">
        <v>22104</v>
      </c>
      <c r="E1391" s="18">
        <v>26664</v>
      </c>
      <c r="F1391" s="18">
        <v>20355</v>
      </c>
      <c r="G1391" s="19">
        <v>26599</v>
      </c>
      <c r="Z1391" s="1"/>
      <c r="AA1391" s="1"/>
      <c r="AB1391" s="1"/>
      <c r="AC1391" s="1"/>
      <c r="AD1391" s="1"/>
    </row>
    <row r="1392" spans="1:30" ht="12.75">
      <c r="A1392" s="65" t="s">
        <v>1296</v>
      </c>
      <c r="B1392" s="33" t="s">
        <v>1297</v>
      </c>
      <c r="C1392" s="18">
        <v>10936</v>
      </c>
      <c r="D1392" s="18">
        <v>10936</v>
      </c>
      <c r="E1392" s="18">
        <v>18201</v>
      </c>
      <c r="F1392" s="18">
        <v>10990</v>
      </c>
      <c r="G1392" s="19">
        <v>18136</v>
      </c>
      <c r="Z1392" s="1"/>
      <c r="AA1392" s="1"/>
      <c r="AB1392" s="1"/>
      <c r="AC1392" s="1"/>
      <c r="AD1392" s="1"/>
    </row>
    <row r="1393" spans="1:30" ht="12.75">
      <c r="A1393" s="65" t="s">
        <v>1298</v>
      </c>
      <c r="B1393" s="33" t="s">
        <v>1299</v>
      </c>
      <c r="C1393" s="18">
        <v>9751</v>
      </c>
      <c r="D1393" s="18">
        <v>9751</v>
      </c>
      <c r="E1393" s="18">
        <v>8397</v>
      </c>
      <c r="F1393" s="18">
        <v>7952</v>
      </c>
      <c r="G1393" s="19">
        <v>8397</v>
      </c>
      <c r="Z1393" s="1"/>
      <c r="AA1393" s="1"/>
      <c r="AB1393" s="1"/>
      <c r="AC1393" s="1"/>
      <c r="AD1393" s="1"/>
    </row>
    <row r="1394" spans="1:30" ht="12.75">
      <c r="A1394" s="65" t="s">
        <v>1302</v>
      </c>
      <c r="B1394" s="33" t="s">
        <v>1303</v>
      </c>
      <c r="C1394" s="18">
        <v>1417</v>
      </c>
      <c r="D1394" s="18">
        <v>1417</v>
      </c>
      <c r="E1394" s="18">
        <v>66</v>
      </c>
      <c r="F1394" s="18">
        <v>1413</v>
      </c>
      <c r="G1394" s="19">
        <v>66</v>
      </c>
      <c r="Z1394" s="1"/>
      <c r="AA1394" s="1"/>
      <c r="AB1394" s="1"/>
      <c r="AC1394" s="1"/>
      <c r="AD1394" s="1"/>
    </row>
    <row r="1395" spans="1:30" ht="12.75">
      <c r="A1395" s="65" t="s">
        <v>1304</v>
      </c>
      <c r="B1395" s="33" t="s">
        <v>1305</v>
      </c>
      <c r="C1395" s="18">
        <v>50</v>
      </c>
      <c r="D1395" s="18">
        <v>50</v>
      </c>
      <c r="E1395" s="18">
        <v>14775</v>
      </c>
      <c r="F1395" s="18">
        <v>50</v>
      </c>
      <c r="G1395" s="19">
        <v>13640</v>
      </c>
      <c r="Z1395" s="1"/>
      <c r="AA1395" s="1"/>
      <c r="AB1395" s="1"/>
      <c r="AC1395" s="1"/>
      <c r="AD1395" s="1"/>
    </row>
    <row r="1396" spans="1:30" ht="25.5">
      <c r="A1396" s="65" t="s">
        <v>1306</v>
      </c>
      <c r="B1396" s="33" t="s">
        <v>1307</v>
      </c>
      <c r="C1396" s="18">
        <v>50</v>
      </c>
      <c r="D1396" s="18">
        <v>50</v>
      </c>
      <c r="E1396" s="18">
        <v>14775</v>
      </c>
      <c r="F1396" s="18">
        <v>50</v>
      </c>
      <c r="G1396" s="19">
        <v>13640</v>
      </c>
      <c r="Z1396" s="1"/>
      <c r="AA1396" s="1"/>
      <c r="AB1396" s="1"/>
      <c r="AC1396" s="1"/>
      <c r="AD1396" s="1"/>
    </row>
    <row r="1397" spans="1:30" ht="38.25">
      <c r="A1397" s="65" t="s">
        <v>439</v>
      </c>
      <c r="B1397" s="33" t="s">
        <v>440</v>
      </c>
      <c r="C1397" s="18">
        <v>5026</v>
      </c>
      <c r="D1397" s="18">
        <v>5026</v>
      </c>
      <c r="E1397" s="18">
        <v>9267</v>
      </c>
      <c r="F1397" s="18">
        <v>8235</v>
      </c>
      <c r="G1397" s="19">
        <v>8117</v>
      </c>
      <c r="Z1397" s="1"/>
      <c r="AA1397" s="1"/>
      <c r="AB1397" s="1"/>
      <c r="AC1397" s="1"/>
      <c r="AD1397" s="1"/>
    </row>
    <row r="1398" spans="1:30" ht="12.75">
      <c r="A1398" s="65" t="s">
        <v>441</v>
      </c>
      <c r="B1398" s="33" t="s">
        <v>442</v>
      </c>
      <c r="C1398" s="18">
        <v>2317</v>
      </c>
      <c r="D1398" s="18">
        <v>2317</v>
      </c>
      <c r="E1398" s="18">
        <v>3201</v>
      </c>
      <c r="F1398" s="18">
        <v>2672</v>
      </c>
      <c r="G1398" s="19">
        <v>3423</v>
      </c>
      <c r="Z1398" s="1"/>
      <c r="AA1398" s="1"/>
      <c r="AB1398" s="1"/>
      <c r="AC1398" s="1"/>
      <c r="AD1398" s="1"/>
    </row>
    <row r="1399" spans="1:30" ht="12.75">
      <c r="A1399" s="65" t="s">
        <v>443</v>
      </c>
      <c r="B1399" s="33" t="s">
        <v>444</v>
      </c>
      <c r="C1399" s="18">
        <v>2317</v>
      </c>
      <c r="D1399" s="18">
        <v>2317</v>
      </c>
      <c r="E1399" s="18">
        <v>3199</v>
      </c>
      <c r="F1399" s="18">
        <v>2672</v>
      </c>
      <c r="G1399" s="19">
        <v>3421</v>
      </c>
      <c r="Z1399" s="1"/>
      <c r="AA1399" s="1"/>
      <c r="AB1399" s="1"/>
      <c r="AC1399" s="1"/>
      <c r="AD1399" s="1"/>
    </row>
    <row r="1400" spans="1:30" ht="12.75">
      <c r="A1400" s="65" t="s">
        <v>445</v>
      </c>
      <c r="B1400" s="33" t="s">
        <v>446</v>
      </c>
      <c r="C1400" s="18">
        <v>0</v>
      </c>
      <c r="D1400" s="18">
        <v>0</v>
      </c>
      <c r="E1400" s="18">
        <v>2</v>
      </c>
      <c r="F1400" s="18">
        <v>0</v>
      </c>
      <c r="G1400" s="19">
        <v>2</v>
      </c>
      <c r="Z1400" s="1"/>
      <c r="AA1400" s="1"/>
      <c r="AB1400" s="1"/>
      <c r="AC1400" s="1"/>
      <c r="AD1400" s="1"/>
    </row>
    <row r="1401" spans="1:30" ht="12.75">
      <c r="A1401" s="65" t="s">
        <v>447</v>
      </c>
      <c r="B1401" s="33" t="s">
        <v>448</v>
      </c>
      <c r="C1401" s="18">
        <v>2494</v>
      </c>
      <c r="D1401" s="18">
        <v>2494</v>
      </c>
      <c r="E1401" s="18">
        <v>5665</v>
      </c>
      <c r="F1401" s="18">
        <v>5311</v>
      </c>
      <c r="G1401" s="19">
        <v>4293</v>
      </c>
      <c r="Z1401" s="1"/>
      <c r="AA1401" s="1"/>
      <c r="AB1401" s="1"/>
      <c r="AC1401" s="1"/>
      <c r="AD1401" s="1"/>
    </row>
    <row r="1402" spans="1:30" ht="12.75">
      <c r="A1402" s="65" t="s">
        <v>449</v>
      </c>
      <c r="B1402" s="33" t="s">
        <v>450</v>
      </c>
      <c r="C1402" s="18">
        <v>0</v>
      </c>
      <c r="D1402" s="18">
        <v>0</v>
      </c>
      <c r="E1402" s="18">
        <v>172</v>
      </c>
      <c r="F1402" s="18">
        <v>138</v>
      </c>
      <c r="G1402" s="19">
        <v>35</v>
      </c>
      <c r="Z1402" s="1"/>
      <c r="AA1402" s="1"/>
      <c r="AB1402" s="1"/>
      <c r="AC1402" s="1"/>
      <c r="AD1402" s="1"/>
    </row>
    <row r="1403" spans="1:30" ht="12.75">
      <c r="A1403" s="65" t="s">
        <v>451</v>
      </c>
      <c r="B1403" s="33" t="s">
        <v>452</v>
      </c>
      <c r="C1403" s="18">
        <v>2494</v>
      </c>
      <c r="D1403" s="18">
        <v>2494</v>
      </c>
      <c r="E1403" s="18">
        <v>5493</v>
      </c>
      <c r="F1403" s="18">
        <v>5173</v>
      </c>
      <c r="G1403" s="19">
        <v>4258</v>
      </c>
      <c r="Z1403" s="1"/>
      <c r="AA1403" s="1"/>
      <c r="AB1403" s="1"/>
      <c r="AC1403" s="1"/>
      <c r="AD1403" s="1"/>
    </row>
    <row r="1404" spans="1:30" ht="25.5">
      <c r="A1404" s="65" t="s">
        <v>453</v>
      </c>
      <c r="B1404" s="33" t="s">
        <v>454</v>
      </c>
      <c r="C1404" s="18">
        <v>215</v>
      </c>
      <c r="D1404" s="18">
        <v>215</v>
      </c>
      <c r="E1404" s="18">
        <v>401</v>
      </c>
      <c r="F1404" s="18">
        <v>252</v>
      </c>
      <c r="G1404" s="19">
        <v>401</v>
      </c>
      <c r="Z1404" s="1"/>
      <c r="AA1404" s="1"/>
      <c r="AB1404" s="1"/>
      <c r="AC1404" s="1"/>
      <c r="AD1404" s="1"/>
    </row>
    <row r="1405" spans="1:30" ht="12.75">
      <c r="A1405" s="65" t="s">
        <v>455</v>
      </c>
      <c r="B1405" s="33" t="s">
        <v>456</v>
      </c>
      <c r="C1405" s="18">
        <v>0</v>
      </c>
      <c r="D1405" s="18">
        <v>0</v>
      </c>
      <c r="E1405" s="18">
        <v>513</v>
      </c>
      <c r="F1405" s="18">
        <v>0</v>
      </c>
      <c r="G1405" s="19">
        <v>1245</v>
      </c>
      <c r="Z1405" s="1"/>
      <c r="AA1405" s="1"/>
      <c r="AB1405" s="1"/>
      <c r="AC1405" s="1"/>
      <c r="AD1405" s="1"/>
    </row>
    <row r="1406" spans="1:30" ht="12.75">
      <c r="A1406" s="65" t="s">
        <v>428</v>
      </c>
      <c r="B1406" s="33" t="s">
        <v>429</v>
      </c>
      <c r="C1406" s="18">
        <v>0</v>
      </c>
      <c r="D1406" s="18">
        <v>0</v>
      </c>
      <c r="E1406" s="18">
        <v>0</v>
      </c>
      <c r="F1406" s="18">
        <v>9350</v>
      </c>
      <c r="G1406" s="19">
        <v>8776</v>
      </c>
      <c r="Z1406" s="1"/>
      <c r="AA1406" s="1"/>
      <c r="AB1406" s="1"/>
      <c r="AC1406" s="1"/>
      <c r="AD1406" s="1"/>
    </row>
    <row r="1407" spans="1:30" ht="12.75">
      <c r="A1407" s="65" t="s">
        <v>430</v>
      </c>
      <c r="B1407" s="33" t="s">
        <v>431</v>
      </c>
      <c r="C1407" s="18">
        <v>0</v>
      </c>
      <c r="D1407" s="18">
        <v>0</v>
      </c>
      <c r="E1407" s="18">
        <v>0</v>
      </c>
      <c r="F1407" s="18">
        <v>9350</v>
      </c>
      <c r="G1407" s="19">
        <v>8776</v>
      </c>
      <c r="Z1407" s="1"/>
      <c r="AA1407" s="1"/>
      <c r="AB1407" s="1"/>
      <c r="AC1407" s="1"/>
      <c r="AD1407" s="1"/>
    </row>
    <row r="1408" spans="1:30" ht="12.75">
      <c r="A1408" s="65" t="s">
        <v>432</v>
      </c>
      <c r="B1408" s="33" t="s">
        <v>431</v>
      </c>
      <c r="C1408" s="18">
        <v>0</v>
      </c>
      <c r="D1408" s="18">
        <v>0</v>
      </c>
      <c r="E1408" s="18">
        <v>0</v>
      </c>
      <c r="F1408" s="18">
        <v>9350</v>
      </c>
      <c r="G1408" s="19">
        <v>8776</v>
      </c>
      <c r="Z1408" s="1"/>
      <c r="AA1408" s="1"/>
      <c r="AB1408" s="1"/>
      <c r="AC1408" s="1"/>
      <c r="AD1408" s="1"/>
    </row>
    <row r="1409" spans="1:30" ht="12.75">
      <c r="A1409" s="65" t="s">
        <v>433</v>
      </c>
      <c r="B1409" s="33" t="s">
        <v>434</v>
      </c>
      <c r="C1409" s="18">
        <v>0</v>
      </c>
      <c r="D1409" s="18">
        <v>0</v>
      </c>
      <c r="E1409" s="18">
        <v>0</v>
      </c>
      <c r="F1409" s="18">
        <v>2022</v>
      </c>
      <c r="G1409" s="19">
        <v>2022</v>
      </c>
      <c r="Z1409" s="1"/>
      <c r="AA1409" s="1"/>
      <c r="AB1409" s="1"/>
      <c r="AC1409" s="1"/>
      <c r="AD1409" s="1"/>
    </row>
    <row r="1410" spans="1:30" ht="25.5">
      <c r="A1410" s="65" t="s">
        <v>435</v>
      </c>
      <c r="B1410" s="33" t="s">
        <v>436</v>
      </c>
      <c r="C1410" s="18">
        <v>0</v>
      </c>
      <c r="D1410" s="18">
        <v>0</v>
      </c>
      <c r="E1410" s="18">
        <v>0</v>
      </c>
      <c r="F1410" s="18">
        <v>2022</v>
      </c>
      <c r="G1410" s="19">
        <v>2022</v>
      </c>
      <c r="Z1410" s="1"/>
      <c r="AA1410" s="1"/>
      <c r="AB1410" s="1"/>
      <c r="AC1410" s="1"/>
      <c r="AD1410" s="1"/>
    </row>
    <row r="1411" spans="1:30" ht="12.75">
      <c r="A1411" s="65" t="s">
        <v>437</v>
      </c>
      <c r="B1411" s="33" t="s">
        <v>438</v>
      </c>
      <c r="C1411" s="18">
        <v>0</v>
      </c>
      <c r="D1411" s="18">
        <v>0</v>
      </c>
      <c r="E1411" s="18">
        <v>0</v>
      </c>
      <c r="F1411" s="18">
        <v>2022</v>
      </c>
      <c r="G1411" s="19">
        <v>2022</v>
      </c>
      <c r="Z1411" s="1"/>
      <c r="AA1411" s="1"/>
      <c r="AB1411" s="1"/>
      <c r="AC1411" s="1"/>
      <c r="AD1411" s="1"/>
    </row>
    <row r="1412" spans="1:30" ht="12.75">
      <c r="A1412" s="65" t="s">
        <v>1589</v>
      </c>
      <c r="B1412" s="33" t="s">
        <v>1590</v>
      </c>
      <c r="C1412" s="18">
        <v>0</v>
      </c>
      <c r="D1412" s="18">
        <v>0</v>
      </c>
      <c r="E1412" s="18">
        <v>0</v>
      </c>
      <c r="F1412" s="18">
        <v>7328</v>
      </c>
      <c r="G1412" s="19">
        <v>6754</v>
      </c>
      <c r="Z1412" s="1"/>
      <c r="AA1412" s="1"/>
      <c r="AB1412" s="1"/>
      <c r="AC1412" s="1"/>
      <c r="AD1412" s="1"/>
    </row>
    <row r="1413" spans="1:30" ht="12.75">
      <c r="A1413" s="65" t="s">
        <v>1595</v>
      </c>
      <c r="B1413" s="33" t="s">
        <v>1596</v>
      </c>
      <c r="C1413" s="18">
        <v>0</v>
      </c>
      <c r="D1413" s="18">
        <v>0</v>
      </c>
      <c r="E1413" s="18">
        <v>0</v>
      </c>
      <c r="F1413" s="18">
        <v>7328</v>
      </c>
      <c r="G1413" s="19">
        <v>6754</v>
      </c>
      <c r="Z1413" s="1"/>
      <c r="AA1413" s="1"/>
      <c r="AB1413" s="1"/>
      <c r="AC1413" s="1"/>
      <c r="AD1413" s="1"/>
    </row>
    <row r="1414" spans="1:30" ht="12.75">
      <c r="A1414" s="65" t="s">
        <v>1597</v>
      </c>
      <c r="B1414" s="33" t="s">
        <v>1598</v>
      </c>
      <c r="C1414" s="18">
        <v>0</v>
      </c>
      <c r="D1414" s="18">
        <v>0</v>
      </c>
      <c r="E1414" s="18">
        <v>0</v>
      </c>
      <c r="F1414" s="18">
        <v>6283</v>
      </c>
      <c r="G1414" s="19">
        <v>5530</v>
      </c>
      <c r="Z1414" s="1"/>
      <c r="AA1414" s="1"/>
      <c r="AB1414" s="1"/>
      <c r="AC1414" s="1"/>
      <c r="AD1414" s="1"/>
    </row>
    <row r="1415" spans="1:30" ht="12.75">
      <c r="A1415" s="65" t="s">
        <v>1599</v>
      </c>
      <c r="B1415" s="33" t="s">
        <v>1600</v>
      </c>
      <c r="C1415" s="18">
        <v>0</v>
      </c>
      <c r="D1415" s="18">
        <v>0</v>
      </c>
      <c r="E1415" s="18">
        <v>0</v>
      </c>
      <c r="F1415" s="18">
        <v>1045</v>
      </c>
      <c r="G1415" s="19">
        <v>1224</v>
      </c>
      <c r="Z1415" s="1"/>
      <c r="AA1415" s="1"/>
      <c r="AB1415" s="1"/>
      <c r="AC1415" s="1"/>
      <c r="AD1415" s="1"/>
    </row>
    <row r="1416" spans="1:30" ht="12.75" hidden="1">
      <c r="A1416" s="30" t="s">
        <v>2059</v>
      </c>
      <c r="B1416" s="32" t="s">
        <v>2060</v>
      </c>
      <c r="C1416" s="18">
        <v>0</v>
      </c>
      <c r="D1416" s="18">
        <v>0</v>
      </c>
      <c r="E1416" s="18">
        <v>0</v>
      </c>
      <c r="F1416" s="18">
        <v>0</v>
      </c>
      <c r="G1416" s="19">
        <v>0</v>
      </c>
      <c r="X1416">
        <v>109</v>
      </c>
      <c r="Y1416" t="s">
        <v>331</v>
      </c>
      <c r="Z1416" s="1" t="s">
        <v>2059</v>
      </c>
      <c r="AA1416" s="1" t="s">
        <v>2238</v>
      </c>
      <c r="AB1416" s="1" t="s">
        <v>2054</v>
      </c>
      <c r="AC1416" s="1" t="s">
        <v>1996</v>
      </c>
      <c r="AD1416" s="1" t="s">
        <v>1997</v>
      </c>
    </row>
    <row r="1417" spans="1:30" ht="12.75" hidden="1">
      <c r="A1417" s="30" t="s">
        <v>2061</v>
      </c>
      <c r="B1417" s="32" t="s">
        <v>2062</v>
      </c>
      <c r="C1417" s="18">
        <v>0</v>
      </c>
      <c r="D1417" s="18">
        <v>0</v>
      </c>
      <c r="E1417" s="18">
        <v>0</v>
      </c>
      <c r="F1417" s="18">
        <v>0</v>
      </c>
      <c r="G1417" s="19">
        <v>0</v>
      </c>
      <c r="X1417">
        <v>110</v>
      </c>
      <c r="Y1417" t="s">
        <v>331</v>
      </c>
      <c r="Z1417" s="1" t="s">
        <v>2061</v>
      </c>
      <c r="AA1417" s="1" t="s">
        <v>2238</v>
      </c>
      <c r="AB1417" s="1" t="s">
        <v>2054</v>
      </c>
      <c r="AC1417" s="1" t="s">
        <v>1996</v>
      </c>
      <c r="AD1417" s="1" t="s">
        <v>1997</v>
      </c>
    </row>
    <row r="1418" spans="1:30" ht="25.5" hidden="1">
      <c r="A1418" s="30" t="s">
        <v>2063</v>
      </c>
      <c r="B1418" s="32" t="s">
        <v>2064</v>
      </c>
      <c r="C1418" s="18">
        <v>0</v>
      </c>
      <c r="D1418" s="18">
        <v>0</v>
      </c>
      <c r="E1418" s="18">
        <v>0</v>
      </c>
      <c r="F1418" s="18">
        <v>0</v>
      </c>
      <c r="G1418" s="19">
        <v>0</v>
      </c>
      <c r="X1418">
        <v>111</v>
      </c>
      <c r="Y1418" t="s">
        <v>331</v>
      </c>
      <c r="Z1418" s="1" t="s">
        <v>2063</v>
      </c>
      <c r="AA1418" s="1" t="s">
        <v>2238</v>
      </c>
      <c r="AB1418" s="1" t="s">
        <v>2054</v>
      </c>
      <c r="AC1418" s="1" t="s">
        <v>1996</v>
      </c>
      <c r="AD1418" s="1" t="s">
        <v>1997</v>
      </c>
    </row>
    <row r="1419" spans="1:30" ht="25.5" hidden="1">
      <c r="A1419" s="30" t="s">
        <v>2065</v>
      </c>
      <c r="B1419" s="32" t="s">
        <v>2066</v>
      </c>
      <c r="C1419" s="18">
        <v>0</v>
      </c>
      <c r="D1419" s="18">
        <v>0</v>
      </c>
      <c r="E1419" s="18">
        <v>0</v>
      </c>
      <c r="F1419" s="18">
        <v>0</v>
      </c>
      <c r="G1419" s="19">
        <v>0</v>
      </c>
      <c r="X1419">
        <v>112</v>
      </c>
      <c r="Y1419" t="s">
        <v>331</v>
      </c>
      <c r="Z1419" s="1" t="s">
        <v>2065</v>
      </c>
      <c r="AA1419" s="1" t="s">
        <v>2238</v>
      </c>
      <c r="AB1419" s="1" t="s">
        <v>2054</v>
      </c>
      <c r="AC1419" s="1" t="s">
        <v>1996</v>
      </c>
      <c r="AD1419" s="1" t="s">
        <v>1997</v>
      </c>
    </row>
    <row r="1420" spans="1:31" ht="12.75" hidden="1">
      <c r="A1420" s="30" t="s">
        <v>2067</v>
      </c>
      <c r="B1420" s="31" t="s">
        <v>2068</v>
      </c>
      <c r="C1420" s="18">
        <v>0</v>
      </c>
      <c r="D1420" s="18">
        <v>0</v>
      </c>
      <c r="E1420" s="18">
        <v>0</v>
      </c>
      <c r="F1420" s="18">
        <v>0</v>
      </c>
      <c r="G1420" s="19">
        <v>0</v>
      </c>
      <c r="X1420">
        <v>874</v>
      </c>
      <c r="Y1420" t="s">
        <v>331</v>
      </c>
      <c r="Z1420" s="1" t="s">
        <v>2067</v>
      </c>
      <c r="AA1420" s="1" t="s">
        <v>2238</v>
      </c>
      <c r="AB1420" s="1" t="s">
        <v>217</v>
      </c>
      <c r="AC1420" s="1" t="s">
        <v>1996</v>
      </c>
      <c r="AD1420" s="1" t="s">
        <v>1997</v>
      </c>
      <c r="AE1420" t="e">
        <f>AE1421+AE1426+AE1431+AE1438+AE1447+AE1448</f>
        <v>#REF!</v>
      </c>
    </row>
    <row r="1421" spans="1:31" ht="12.75" hidden="1">
      <c r="A1421" s="30" t="s">
        <v>2069</v>
      </c>
      <c r="B1421" s="32" t="s">
        <v>2070</v>
      </c>
      <c r="C1421" s="18">
        <v>0</v>
      </c>
      <c r="D1421" s="18">
        <v>0</v>
      </c>
      <c r="E1421" s="18">
        <v>0</v>
      </c>
      <c r="F1421" s="18">
        <v>0</v>
      </c>
      <c r="G1421" s="19">
        <v>0</v>
      </c>
      <c r="X1421">
        <v>875</v>
      </c>
      <c r="Y1421" t="s">
        <v>331</v>
      </c>
      <c r="Z1421" s="1" t="s">
        <v>2069</v>
      </c>
      <c r="AA1421" s="1" t="s">
        <v>2238</v>
      </c>
      <c r="AB1421" s="1" t="s">
        <v>2067</v>
      </c>
      <c r="AC1421" s="1" t="s">
        <v>1996</v>
      </c>
      <c r="AD1421" s="1" t="s">
        <v>1997</v>
      </c>
      <c r="AE1421" t="e">
        <f>#REF!+AE1422+#REF!+AE1423+AE1424+AE1425</f>
        <v>#REF!</v>
      </c>
    </row>
    <row r="1422" spans="1:30" ht="12.75" hidden="1">
      <c r="A1422" s="30" t="s">
        <v>2071</v>
      </c>
      <c r="B1422" s="33" t="s">
        <v>1663</v>
      </c>
      <c r="C1422" s="18">
        <v>0</v>
      </c>
      <c r="D1422" s="18">
        <v>0</v>
      </c>
      <c r="E1422" s="18">
        <v>0</v>
      </c>
      <c r="F1422" s="18">
        <v>0</v>
      </c>
      <c r="G1422" s="19">
        <v>0</v>
      </c>
      <c r="X1422">
        <v>114</v>
      </c>
      <c r="Y1422" t="s">
        <v>331</v>
      </c>
      <c r="Z1422" s="1" t="s">
        <v>2071</v>
      </c>
      <c r="AA1422" s="1" t="s">
        <v>2238</v>
      </c>
      <c r="AB1422" s="1" t="s">
        <v>2069</v>
      </c>
      <c r="AC1422" s="1" t="s">
        <v>515</v>
      </c>
      <c r="AD1422" s="1" t="s">
        <v>1997</v>
      </c>
    </row>
    <row r="1423" spans="1:30" ht="25.5" hidden="1">
      <c r="A1423" s="30" t="s">
        <v>2072</v>
      </c>
      <c r="B1423" s="33" t="s">
        <v>1664</v>
      </c>
      <c r="C1423" s="18">
        <v>0</v>
      </c>
      <c r="D1423" s="18">
        <v>0</v>
      </c>
      <c r="E1423" s="18">
        <v>0</v>
      </c>
      <c r="F1423" s="18">
        <v>0</v>
      </c>
      <c r="G1423" s="19">
        <v>0</v>
      </c>
      <c r="X1423">
        <v>116</v>
      </c>
      <c r="Y1423" t="s">
        <v>331</v>
      </c>
      <c r="Z1423" s="1" t="s">
        <v>2072</v>
      </c>
      <c r="AA1423" s="1" t="s">
        <v>2238</v>
      </c>
      <c r="AB1423" s="1" t="s">
        <v>2069</v>
      </c>
      <c r="AC1423" s="1" t="s">
        <v>515</v>
      </c>
      <c r="AD1423" s="1" t="s">
        <v>1997</v>
      </c>
    </row>
    <row r="1424" spans="1:30" ht="12.75" hidden="1">
      <c r="A1424" s="30" t="s">
        <v>2073</v>
      </c>
      <c r="B1424" s="33" t="s">
        <v>2074</v>
      </c>
      <c r="C1424" s="18">
        <v>0</v>
      </c>
      <c r="D1424" s="18">
        <v>0</v>
      </c>
      <c r="E1424" s="18">
        <v>0</v>
      </c>
      <c r="F1424" s="18">
        <v>0</v>
      </c>
      <c r="G1424" s="19">
        <v>0</v>
      </c>
      <c r="X1424">
        <v>117</v>
      </c>
      <c r="Y1424" t="s">
        <v>331</v>
      </c>
      <c r="Z1424" s="1" t="s">
        <v>2073</v>
      </c>
      <c r="AA1424" s="1" t="s">
        <v>2238</v>
      </c>
      <c r="AB1424" s="1" t="s">
        <v>2069</v>
      </c>
      <c r="AC1424" s="1" t="s">
        <v>1996</v>
      </c>
      <c r="AD1424" s="1" t="s">
        <v>1997</v>
      </c>
    </row>
    <row r="1425" spans="1:30" ht="12.75" hidden="1">
      <c r="A1425" s="30" t="s">
        <v>2075</v>
      </c>
      <c r="B1425" s="33" t="s">
        <v>2076</v>
      </c>
      <c r="C1425" s="18" t="s">
        <v>492</v>
      </c>
      <c r="D1425" s="18" t="s">
        <v>492</v>
      </c>
      <c r="E1425" s="18">
        <v>0</v>
      </c>
      <c r="F1425" s="18" t="s">
        <v>492</v>
      </c>
      <c r="G1425" s="19">
        <v>0</v>
      </c>
      <c r="X1425">
        <v>118</v>
      </c>
      <c r="Y1425" t="s">
        <v>331</v>
      </c>
      <c r="Z1425" s="1" t="s">
        <v>2075</v>
      </c>
      <c r="AA1425" s="1" t="s">
        <v>2238</v>
      </c>
      <c r="AB1425" s="1" t="s">
        <v>2069</v>
      </c>
      <c r="AC1425" s="1" t="s">
        <v>1996</v>
      </c>
      <c r="AD1425" s="1" t="s">
        <v>514</v>
      </c>
    </row>
    <row r="1426" spans="1:31" ht="25.5" hidden="1">
      <c r="A1426" s="30" t="s">
        <v>2077</v>
      </c>
      <c r="B1426" s="32" t="s">
        <v>2078</v>
      </c>
      <c r="C1426" s="18">
        <v>0</v>
      </c>
      <c r="D1426" s="18">
        <v>0</v>
      </c>
      <c r="E1426" s="18">
        <v>0</v>
      </c>
      <c r="F1426" s="18">
        <v>0</v>
      </c>
      <c r="G1426" s="19">
        <v>0</v>
      </c>
      <c r="X1426">
        <v>876</v>
      </c>
      <c r="Y1426" t="s">
        <v>331</v>
      </c>
      <c r="Z1426" s="1" t="s">
        <v>2077</v>
      </c>
      <c r="AA1426" s="1" t="s">
        <v>2238</v>
      </c>
      <c r="AB1426" s="1" t="s">
        <v>2067</v>
      </c>
      <c r="AC1426" s="1" t="s">
        <v>1996</v>
      </c>
      <c r="AD1426" s="1" t="s">
        <v>1997</v>
      </c>
      <c r="AE1426" t="e">
        <f>AE1427+AE1428+AE1429+#REF!+AE1430</f>
        <v>#REF!</v>
      </c>
    </row>
    <row r="1427" spans="1:30" ht="12.75" hidden="1">
      <c r="A1427" s="30" t="s">
        <v>2079</v>
      </c>
      <c r="B1427" s="33" t="s">
        <v>2080</v>
      </c>
      <c r="C1427" s="18">
        <v>0</v>
      </c>
      <c r="D1427" s="18">
        <v>0</v>
      </c>
      <c r="E1427" s="18">
        <v>0</v>
      </c>
      <c r="F1427" s="18">
        <v>0</v>
      </c>
      <c r="G1427" s="19">
        <v>0</v>
      </c>
      <c r="X1427">
        <v>119</v>
      </c>
      <c r="Y1427" t="s">
        <v>331</v>
      </c>
      <c r="Z1427" s="1" t="s">
        <v>2079</v>
      </c>
      <c r="AA1427" s="1" t="s">
        <v>2238</v>
      </c>
      <c r="AB1427" s="1" t="s">
        <v>2077</v>
      </c>
      <c r="AC1427" s="1" t="s">
        <v>1996</v>
      </c>
      <c r="AD1427" s="1" t="s">
        <v>1997</v>
      </c>
    </row>
    <row r="1428" spans="1:30" ht="12.75" hidden="1">
      <c r="A1428" s="30" t="s">
        <v>2081</v>
      </c>
      <c r="B1428" s="33" t="s">
        <v>2082</v>
      </c>
      <c r="C1428" s="18">
        <v>0</v>
      </c>
      <c r="D1428" s="18">
        <v>0</v>
      </c>
      <c r="E1428" s="18">
        <v>0</v>
      </c>
      <c r="F1428" s="18">
        <v>0</v>
      </c>
      <c r="G1428" s="19">
        <v>0</v>
      </c>
      <c r="X1428">
        <v>120</v>
      </c>
      <c r="Y1428" t="s">
        <v>331</v>
      </c>
      <c r="Z1428" s="1" t="s">
        <v>2081</v>
      </c>
      <c r="AA1428" s="1" t="s">
        <v>2238</v>
      </c>
      <c r="AB1428" s="1" t="s">
        <v>2077</v>
      </c>
      <c r="AC1428" s="1" t="s">
        <v>1996</v>
      </c>
      <c r="AD1428" s="1" t="s">
        <v>1997</v>
      </c>
    </row>
    <row r="1429" spans="1:30" ht="12.75" hidden="1">
      <c r="A1429" s="30" t="s">
        <v>2083</v>
      </c>
      <c r="B1429" s="33" t="s">
        <v>2084</v>
      </c>
      <c r="C1429" s="18">
        <v>0</v>
      </c>
      <c r="D1429" s="18">
        <v>0</v>
      </c>
      <c r="E1429" s="18">
        <v>0</v>
      </c>
      <c r="F1429" s="18">
        <v>0</v>
      </c>
      <c r="G1429" s="19">
        <v>0</v>
      </c>
      <c r="X1429">
        <v>121</v>
      </c>
      <c r="Y1429" t="s">
        <v>331</v>
      </c>
      <c r="Z1429" s="1" t="s">
        <v>2083</v>
      </c>
      <c r="AA1429" s="1" t="s">
        <v>2238</v>
      </c>
      <c r="AB1429" s="1" t="s">
        <v>2077</v>
      </c>
      <c r="AC1429" s="1" t="s">
        <v>1996</v>
      </c>
      <c r="AD1429" s="1" t="s">
        <v>1997</v>
      </c>
    </row>
    <row r="1430" spans="1:30" ht="25.5" hidden="1">
      <c r="A1430" s="30" t="s">
        <v>2085</v>
      </c>
      <c r="B1430" s="33" t="s">
        <v>1665</v>
      </c>
      <c r="C1430" s="18">
        <v>0</v>
      </c>
      <c r="D1430" s="18">
        <v>0</v>
      </c>
      <c r="E1430" s="18">
        <v>0</v>
      </c>
      <c r="F1430" s="18">
        <v>0</v>
      </c>
      <c r="G1430" s="19">
        <v>0</v>
      </c>
      <c r="X1430">
        <v>123</v>
      </c>
      <c r="Y1430" t="s">
        <v>331</v>
      </c>
      <c r="Z1430" s="1" t="s">
        <v>2085</v>
      </c>
      <c r="AA1430" s="1" t="s">
        <v>2238</v>
      </c>
      <c r="AB1430" s="1" t="s">
        <v>2077</v>
      </c>
      <c r="AC1430" s="1" t="s">
        <v>515</v>
      </c>
      <c r="AD1430" s="1" t="s">
        <v>1997</v>
      </c>
    </row>
    <row r="1431" spans="1:31" ht="25.5" hidden="1">
      <c r="A1431" s="30" t="s">
        <v>2086</v>
      </c>
      <c r="B1431" s="32" t="s">
        <v>2087</v>
      </c>
      <c r="C1431" s="18">
        <v>0</v>
      </c>
      <c r="D1431" s="18">
        <v>0</v>
      </c>
      <c r="E1431" s="18">
        <v>0</v>
      </c>
      <c r="F1431" s="18">
        <v>0</v>
      </c>
      <c r="G1431" s="19">
        <v>0</v>
      </c>
      <c r="X1431">
        <v>877</v>
      </c>
      <c r="Y1431" t="s">
        <v>331</v>
      </c>
      <c r="Z1431" s="1" t="s">
        <v>2086</v>
      </c>
      <c r="AA1431" s="1" t="s">
        <v>2238</v>
      </c>
      <c r="AB1431" s="1" t="s">
        <v>2067</v>
      </c>
      <c r="AC1431" s="1" t="s">
        <v>1996</v>
      </c>
      <c r="AD1431" s="1" t="s">
        <v>1997</v>
      </c>
      <c r="AE1431">
        <f>AE1432+AE1435+AE1436+AE1437</f>
        <v>0</v>
      </c>
    </row>
    <row r="1432" spans="1:31" ht="25.5" hidden="1">
      <c r="A1432" s="30" t="s">
        <v>2088</v>
      </c>
      <c r="B1432" s="33" t="s">
        <v>2089</v>
      </c>
      <c r="C1432" s="18">
        <v>0</v>
      </c>
      <c r="D1432" s="18">
        <v>0</v>
      </c>
      <c r="E1432" s="18">
        <v>0</v>
      </c>
      <c r="F1432" s="18">
        <v>0</v>
      </c>
      <c r="G1432" s="19">
        <v>0</v>
      </c>
      <c r="X1432">
        <v>124</v>
      </c>
      <c r="Y1432" t="s">
        <v>331</v>
      </c>
      <c r="Z1432" s="1" t="s">
        <v>2088</v>
      </c>
      <c r="AA1432" s="1" t="s">
        <v>2238</v>
      </c>
      <c r="AB1432" s="1" t="s">
        <v>2086</v>
      </c>
      <c r="AC1432" s="1" t="s">
        <v>1996</v>
      </c>
      <c r="AD1432" s="1" t="s">
        <v>1997</v>
      </c>
      <c r="AE1432">
        <f>AE1433+AE1434</f>
        <v>0</v>
      </c>
    </row>
    <row r="1433" spans="1:30" ht="38.25" hidden="1">
      <c r="A1433" s="30" t="s">
        <v>2090</v>
      </c>
      <c r="B1433" s="34" t="s">
        <v>2091</v>
      </c>
      <c r="C1433" s="18" t="s">
        <v>492</v>
      </c>
      <c r="D1433" s="18" t="s">
        <v>492</v>
      </c>
      <c r="E1433" s="18">
        <v>0</v>
      </c>
      <c r="F1433" s="18" t="s">
        <v>492</v>
      </c>
      <c r="G1433" s="19">
        <v>0</v>
      </c>
      <c r="X1433">
        <v>125</v>
      </c>
      <c r="Y1433" t="s">
        <v>331</v>
      </c>
      <c r="Z1433" s="1" t="s">
        <v>2090</v>
      </c>
      <c r="AA1433" s="1" t="s">
        <v>2238</v>
      </c>
      <c r="AB1433" s="1" t="s">
        <v>2088</v>
      </c>
      <c r="AC1433" s="1" t="s">
        <v>1996</v>
      </c>
      <c r="AD1433" s="1" t="s">
        <v>514</v>
      </c>
    </row>
    <row r="1434" spans="1:30" ht="25.5" hidden="1">
      <c r="A1434" s="30" t="s">
        <v>2092</v>
      </c>
      <c r="B1434" s="34" t="s">
        <v>2093</v>
      </c>
      <c r="C1434" s="18" t="s">
        <v>492</v>
      </c>
      <c r="D1434" s="18" t="s">
        <v>492</v>
      </c>
      <c r="E1434" s="18">
        <v>0</v>
      </c>
      <c r="F1434" s="18" t="s">
        <v>492</v>
      </c>
      <c r="G1434" s="19">
        <v>0</v>
      </c>
      <c r="X1434">
        <v>126</v>
      </c>
      <c r="Y1434" t="s">
        <v>331</v>
      </c>
      <c r="Z1434" s="1" t="s">
        <v>2092</v>
      </c>
      <c r="AA1434" s="1" t="s">
        <v>2238</v>
      </c>
      <c r="AB1434" s="1" t="s">
        <v>2088</v>
      </c>
      <c r="AC1434" s="1" t="s">
        <v>1996</v>
      </c>
      <c r="AD1434" s="1" t="s">
        <v>514</v>
      </c>
    </row>
    <row r="1435" spans="1:30" ht="12.75" hidden="1">
      <c r="A1435" s="30" t="s">
        <v>2094</v>
      </c>
      <c r="B1435" s="33" t="s">
        <v>2095</v>
      </c>
      <c r="C1435" s="18">
        <v>0</v>
      </c>
      <c r="D1435" s="18">
        <v>0</v>
      </c>
      <c r="E1435" s="18">
        <v>0</v>
      </c>
      <c r="F1435" s="18">
        <v>0</v>
      </c>
      <c r="G1435" s="19">
        <v>0</v>
      </c>
      <c r="X1435">
        <v>127</v>
      </c>
      <c r="Y1435" t="s">
        <v>331</v>
      </c>
      <c r="Z1435" s="1" t="s">
        <v>2094</v>
      </c>
      <c r="AA1435" s="1" t="s">
        <v>2238</v>
      </c>
      <c r="AB1435" s="1" t="s">
        <v>2086</v>
      </c>
      <c r="AC1435" s="1" t="s">
        <v>1996</v>
      </c>
      <c r="AD1435" s="1" t="s">
        <v>1997</v>
      </c>
    </row>
    <row r="1436" spans="1:30" ht="25.5" hidden="1">
      <c r="A1436" s="30" t="s">
        <v>2096</v>
      </c>
      <c r="B1436" s="33" t="s">
        <v>2097</v>
      </c>
      <c r="C1436" s="18">
        <v>0</v>
      </c>
      <c r="D1436" s="18">
        <v>0</v>
      </c>
      <c r="E1436" s="18">
        <v>0</v>
      </c>
      <c r="F1436" s="18">
        <v>0</v>
      </c>
      <c r="G1436" s="19">
        <v>0</v>
      </c>
      <c r="X1436">
        <v>128</v>
      </c>
      <c r="Y1436" t="s">
        <v>331</v>
      </c>
      <c r="Z1436" s="1" t="s">
        <v>2096</v>
      </c>
      <c r="AA1436" s="1" t="s">
        <v>2238</v>
      </c>
      <c r="AB1436" s="1" t="s">
        <v>2086</v>
      </c>
      <c r="AC1436" s="1" t="s">
        <v>1996</v>
      </c>
      <c r="AD1436" s="1" t="s">
        <v>1997</v>
      </c>
    </row>
    <row r="1437" spans="1:30" ht="12.75" hidden="1">
      <c r="A1437" s="30" t="s">
        <v>2098</v>
      </c>
      <c r="B1437" s="33" t="s">
        <v>2099</v>
      </c>
      <c r="C1437" s="18">
        <v>0</v>
      </c>
      <c r="D1437" s="18">
        <v>0</v>
      </c>
      <c r="E1437" s="18">
        <v>0</v>
      </c>
      <c r="F1437" s="18">
        <v>0</v>
      </c>
      <c r="G1437" s="19">
        <v>0</v>
      </c>
      <c r="X1437">
        <v>129</v>
      </c>
      <c r="Y1437" t="s">
        <v>331</v>
      </c>
      <c r="Z1437" s="1" t="s">
        <v>2098</v>
      </c>
      <c r="AA1437" s="1" t="s">
        <v>2238</v>
      </c>
      <c r="AB1437" s="1" t="s">
        <v>2086</v>
      </c>
      <c r="AC1437" s="1" t="s">
        <v>1996</v>
      </c>
      <c r="AD1437" s="1" t="s">
        <v>1997</v>
      </c>
    </row>
    <row r="1438" spans="1:31" ht="12.75" hidden="1">
      <c r="A1438" s="30" t="s">
        <v>2100</v>
      </c>
      <c r="B1438" s="32" t="s">
        <v>2101</v>
      </c>
      <c r="C1438" s="18">
        <v>0</v>
      </c>
      <c r="D1438" s="18">
        <v>0</v>
      </c>
      <c r="E1438" s="18">
        <v>0</v>
      </c>
      <c r="F1438" s="18">
        <v>0</v>
      </c>
      <c r="G1438" s="19">
        <v>0</v>
      </c>
      <c r="X1438">
        <v>878</v>
      </c>
      <c r="Y1438" t="s">
        <v>331</v>
      </c>
      <c r="Z1438" s="1" t="s">
        <v>2100</v>
      </c>
      <c r="AA1438" s="1" t="s">
        <v>2238</v>
      </c>
      <c r="AB1438" s="1" t="s">
        <v>2067</v>
      </c>
      <c r="AC1438" s="1" t="s">
        <v>1996</v>
      </c>
      <c r="AD1438" s="1" t="s">
        <v>1997</v>
      </c>
      <c r="AE1438">
        <f>AE1439+AE1440+AE1441+AE1442+AE1443+AE1444+AE1445+AE1446</f>
        <v>0</v>
      </c>
    </row>
    <row r="1439" spans="1:30" ht="12.75" hidden="1">
      <c r="A1439" s="30" t="s">
        <v>2102</v>
      </c>
      <c r="B1439" s="33" t="s">
        <v>2103</v>
      </c>
      <c r="C1439" s="18" t="s">
        <v>492</v>
      </c>
      <c r="D1439" s="18" t="s">
        <v>492</v>
      </c>
      <c r="E1439" s="18">
        <v>0</v>
      </c>
      <c r="F1439" s="18" t="s">
        <v>492</v>
      </c>
      <c r="G1439" s="19">
        <v>0</v>
      </c>
      <c r="X1439">
        <v>130</v>
      </c>
      <c r="Y1439" t="s">
        <v>331</v>
      </c>
      <c r="Z1439" s="1" t="s">
        <v>2102</v>
      </c>
      <c r="AA1439" s="1" t="s">
        <v>2238</v>
      </c>
      <c r="AB1439" s="1" t="s">
        <v>2100</v>
      </c>
      <c r="AC1439" s="1" t="s">
        <v>1996</v>
      </c>
      <c r="AD1439" s="1" t="s">
        <v>514</v>
      </c>
    </row>
    <row r="1440" spans="1:30" ht="25.5" hidden="1">
      <c r="A1440" s="30" t="s">
        <v>2104</v>
      </c>
      <c r="B1440" s="33" t="s">
        <v>2105</v>
      </c>
      <c r="C1440" s="18">
        <v>0</v>
      </c>
      <c r="D1440" s="18">
        <v>0</v>
      </c>
      <c r="E1440" s="18">
        <v>0</v>
      </c>
      <c r="F1440" s="18">
        <v>0</v>
      </c>
      <c r="G1440" s="19">
        <v>0</v>
      </c>
      <c r="X1440">
        <v>131</v>
      </c>
      <c r="Y1440" t="s">
        <v>331</v>
      </c>
      <c r="Z1440" s="1" t="s">
        <v>2104</v>
      </c>
      <c r="AA1440" s="1" t="s">
        <v>2238</v>
      </c>
      <c r="AB1440" s="1" t="s">
        <v>2100</v>
      </c>
      <c r="AC1440" s="1" t="s">
        <v>1996</v>
      </c>
      <c r="AD1440" s="1" t="s">
        <v>1997</v>
      </c>
    </row>
    <row r="1441" spans="1:30" ht="12.75" hidden="1">
      <c r="A1441" s="30" t="s">
        <v>2106</v>
      </c>
      <c r="B1441" s="33" t="s">
        <v>2107</v>
      </c>
      <c r="C1441" s="18">
        <v>0</v>
      </c>
      <c r="D1441" s="18">
        <v>0</v>
      </c>
      <c r="E1441" s="18">
        <v>0</v>
      </c>
      <c r="F1441" s="18">
        <v>0</v>
      </c>
      <c r="G1441" s="19">
        <v>0</v>
      </c>
      <c r="X1441">
        <v>132</v>
      </c>
      <c r="Y1441" t="s">
        <v>331</v>
      </c>
      <c r="Z1441" s="1" t="s">
        <v>2106</v>
      </c>
      <c r="AA1441" s="1" t="s">
        <v>2238</v>
      </c>
      <c r="AB1441" s="1" t="s">
        <v>2100</v>
      </c>
      <c r="AC1441" s="1" t="s">
        <v>1996</v>
      </c>
      <c r="AD1441" s="1" t="s">
        <v>1997</v>
      </c>
    </row>
    <row r="1442" spans="1:30" ht="12.75" hidden="1">
      <c r="A1442" s="30" t="s">
        <v>2108</v>
      </c>
      <c r="B1442" s="33" t="s">
        <v>2109</v>
      </c>
      <c r="C1442" s="18">
        <v>0</v>
      </c>
      <c r="D1442" s="18">
        <v>0</v>
      </c>
      <c r="E1442" s="18">
        <v>0</v>
      </c>
      <c r="F1442" s="18">
        <v>0</v>
      </c>
      <c r="G1442" s="19">
        <v>0</v>
      </c>
      <c r="X1442">
        <v>133</v>
      </c>
      <c r="Y1442" t="s">
        <v>331</v>
      </c>
      <c r="Z1442" s="1" t="s">
        <v>2108</v>
      </c>
      <c r="AA1442" s="1" t="s">
        <v>2238</v>
      </c>
      <c r="AB1442" s="1" t="s">
        <v>2100</v>
      </c>
      <c r="AC1442" s="1" t="s">
        <v>1996</v>
      </c>
      <c r="AD1442" s="1" t="s">
        <v>1997</v>
      </c>
    </row>
    <row r="1443" spans="1:30" ht="12.75" hidden="1">
      <c r="A1443" s="30" t="s">
        <v>2110</v>
      </c>
      <c r="B1443" s="33" t="s">
        <v>2111</v>
      </c>
      <c r="C1443" s="18">
        <v>0</v>
      </c>
      <c r="D1443" s="18">
        <v>0</v>
      </c>
      <c r="E1443" s="18">
        <v>0</v>
      </c>
      <c r="F1443" s="18">
        <v>0</v>
      </c>
      <c r="G1443" s="19">
        <v>0</v>
      </c>
      <c r="X1443">
        <v>134</v>
      </c>
      <c r="Y1443" t="s">
        <v>331</v>
      </c>
      <c r="Z1443" s="1" t="s">
        <v>2110</v>
      </c>
      <c r="AA1443" s="1" t="s">
        <v>2238</v>
      </c>
      <c r="AB1443" s="1" t="s">
        <v>2100</v>
      </c>
      <c r="AC1443" s="1" t="s">
        <v>1996</v>
      </c>
      <c r="AD1443" s="1" t="s">
        <v>1997</v>
      </c>
    </row>
    <row r="1444" spans="1:30" ht="12.75" hidden="1">
      <c r="A1444" s="30" t="s">
        <v>2112</v>
      </c>
      <c r="B1444" s="33" t="s">
        <v>2113</v>
      </c>
      <c r="C1444" s="18">
        <v>0</v>
      </c>
      <c r="D1444" s="18">
        <v>0</v>
      </c>
      <c r="E1444" s="18">
        <v>0</v>
      </c>
      <c r="F1444" s="18">
        <v>0</v>
      </c>
      <c r="G1444" s="19">
        <v>0</v>
      </c>
      <c r="X1444">
        <v>135</v>
      </c>
      <c r="Y1444" t="s">
        <v>331</v>
      </c>
      <c r="Z1444" s="1" t="s">
        <v>2112</v>
      </c>
      <c r="AA1444" s="1" t="s">
        <v>2238</v>
      </c>
      <c r="AB1444" s="1" t="s">
        <v>2100</v>
      </c>
      <c r="AC1444" s="1" t="s">
        <v>1996</v>
      </c>
      <c r="AD1444" s="1" t="s">
        <v>1997</v>
      </c>
    </row>
    <row r="1445" spans="1:30" ht="12.75" hidden="1">
      <c r="A1445" s="30" t="s">
        <v>2114</v>
      </c>
      <c r="B1445" s="33" t="s">
        <v>2115</v>
      </c>
      <c r="C1445" s="18">
        <v>0</v>
      </c>
      <c r="D1445" s="18">
        <v>0</v>
      </c>
      <c r="E1445" s="18">
        <v>0</v>
      </c>
      <c r="F1445" s="18">
        <v>0</v>
      </c>
      <c r="G1445" s="19">
        <v>0</v>
      </c>
      <c r="X1445">
        <v>136</v>
      </c>
      <c r="Y1445" t="s">
        <v>331</v>
      </c>
      <c r="Z1445" s="1" t="s">
        <v>2114</v>
      </c>
      <c r="AA1445" s="1" t="s">
        <v>2238</v>
      </c>
      <c r="AB1445" s="1" t="s">
        <v>2100</v>
      </c>
      <c r="AC1445" s="1" t="s">
        <v>1996</v>
      </c>
      <c r="AD1445" s="1" t="s">
        <v>1997</v>
      </c>
    </row>
    <row r="1446" spans="1:30" ht="25.5" hidden="1">
      <c r="A1446" s="30" t="s">
        <v>2116</v>
      </c>
      <c r="B1446" s="33" t="s">
        <v>2117</v>
      </c>
      <c r="C1446" s="18">
        <v>0</v>
      </c>
      <c r="D1446" s="18">
        <v>0</v>
      </c>
      <c r="E1446" s="18">
        <v>0</v>
      </c>
      <c r="F1446" s="18">
        <v>0</v>
      </c>
      <c r="G1446" s="19">
        <v>0</v>
      </c>
      <c r="X1446">
        <v>137</v>
      </c>
      <c r="Y1446" t="s">
        <v>331</v>
      </c>
      <c r="Z1446" s="1" t="s">
        <v>2116</v>
      </c>
      <c r="AA1446" s="1" t="s">
        <v>2238</v>
      </c>
      <c r="AB1446" s="1" t="s">
        <v>2100</v>
      </c>
      <c r="AC1446" s="1" t="s">
        <v>1996</v>
      </c>
      <c r="AD1446" s="1" t="s">
        <v>1997</v>
      </c>
    </row>
    <row r="1447" spans="1:30" ht="25.5" hidden="1">
      <c r="A1447" s="30" t="s">
        <v>2118</v>
      </c>
      <c r="B1447" s="32" t="s">
        <v>2119</v>
      </c>
      <c r="C1447" s="18">
        <v>0</v>
      </c>
      <c r="D1447" s="18">
        <v>0</v>
      </c>
      <c r="E1447" s="18">
        <v>0</v>
      </c>
      <c r="F1447" s="18">
        <v>0</v>
      </c>
      <c r="G1447" s="19">
        <v>0</v>
      </c>
      <c r="X1447">
        <v>138</v>
      </c>
      <c r="Y1447" t="s">
        <v>331</v>
      </c>
      <c r="Z1447" s="1" t="s">
        <v>2118</v>
      </c>
      <c r="AA1447" s="1" t="s">
        <v>2238</v>
      </c>
      <c r="AB1447" s="1" t="s">
        <v>2067</v>
      </c>
      <c r="AC1447" s="1" t="s">
        <v>1996</v>
      </c>
      <c r="AD1447" s="1" t="s">
        <v>1997</v>
      </c>
    </row>
    <row r="1448" spans="1:31" ht="12.75" hidden="1">
      <c r="A1448" s="30" t="s">
        <v>2120</v>
      </c>
      <c r="B1448" s="32" t="s">
        <v>2121</v>
      </c>
      <c r="C1448" s="18">
        <v>0</v>
      </c>
      <c r="D1448" s="18">
        <v>0</v>
      </c>
      <c r="E1448" s="18">
        <v>0</v>
      </c>
      <c r="F1448" s="18">
        <v>0</v>
      </c>
      <c r="G1448" s="19">
        <v>0</v>
      </c>
      <c r="X1448">
        <v>879</v>
      </c>
      <c r="Y1448" t="s">
        <v>331</v>
      </c>
      <c r="Z1448" s="1" t="s">
        <v>2120</v>
      </c>
      <c r="AA1448" s="1" t="s">
        <v>2238</v>
      </c>
      <c r="AB1448" s="1" t="s">
        <v>2067</v>
      </c>
      <c r="AC1448" s="1" t="s">
        <v>1996</v>
      </c>
      <c r="AD1448" s="1" t="s">
        <v>1997</v>
      </c>
      <c r="AE1448">
        <f>AE1449+AE1450</f>
        <v>0</v>
      </c>
    </row>
    <row r="1449" spans="1:30" ht="12.75" hidden="1">
      <c r="A1449" s="30" t="s">
        <v>2122</v>
      </c>
      <c r="B1449" s="33" t="s">
        <v>2123</v>
      </c>
      <c r="C1449" s="18">
        <v>0</v>
      </c>
      <c r="D1449" s="18">
        <v>0</v>
      </c>
      <c r="E1449" s="18">
        <v>0</v>
      </c>
      <c r="F1449" s="18">
        <v>0</v>
      </c>
      <c r="G1449" s="19">
        <v>0</v>
      </c>
      <c r="X1449">
        <v>139</v>
      </c>
      <c r="Y1449" t="s">
        <v>331</v>
      </c>
      <c r="Z1449" s="1" t="s">
        <v>2122</v>
      </c>
      <c r="AA1449" s="1" t="s">
        <v>2238</v>
      </c>
      <c r="AB1449" s="1" t="s">
        <v>2120</v>
      </c>
      <c r="AC1449" s="1" t="s">
        <v>1996</v>
      </c>
      <c r="AD1449" s="1" t="s">
        <v>1997</v>
      </c>
    </row>
    <row r="1450" spans="1:30" ht="12.75" hidden="1">
      <c r="A1450" s="30" t="s">
        <v>2124</v>
      </c>
      <c r="B1450" s="33" t="s">
        <v>2125</v>
      </c>
      <c r="C1450" s="18">
        <v>0</v>
      </c>
      <c r="D1450" s="18">
        <v>0</v>
      </c>
      <c r="E1450" s="18">
        <v>0</v>
      </c>
      <c r="F1450" s="18">
        <v>0</v>
      </c>
      <c r="G1450" s="19">
        <v>0</v>
      </c>
      <c r="X1450">
        <v>140</v>
      </c>
      <c r="Y1450" t="s">
        <v>331</v>
      </c>
      <c r="Z1450" s="1" t="s">
        <v>2124</v>
      </c>
      <c r="AA1450" s="1" t="s">
        <v>2238</v>
      </c>
      <c r="AB1450" s="1" t="s">
        <v>2120</v>
      </c>
      <c r="AC1450" s="1" t="s">
        <v>1996</v>
      </c>
      <c r="AD1450" s="1" t="s">
        <v>1997</v>
      </c>
    </row>
    <row r="1451" spans="1:31" ht="12.75">
      <c r="A1451" s="30" t="s">
        <v>2126</v>
      </c>
      <c r="B1451" s="31" t="s">
        <v>2127</v>
      </c>
      <c r="C1451" s="18">
        <v>4500</v>
      </c>
      <c r="D1451" s="18">
        <v>4500</v>
      </c>
      <c r="E1451" s="18">
        <v>2978</v>
      </c>
      <c r="F1451" s="18">
        <v>4500</v>
      </c>
      <c r="G1451" s="19">
        <v>2073</v>
      </c>
      <c r="X1451">
        <v>880</v>
      </c>
      <c r="Z1451" s="1" t="s">
        <v>2126</v>
      </c>
      <c r="AA1451" s="1" t="s">
        <v>2238</v>
      </c>
      <c r="AB1451" s="1" t="s">
        <v>217</v>
      </c>
      <c r="AC1451" s="1" t="s">
        <v>1996</v>
      </c>
      <c r="AD1451" s="1" t="s">
        <v>1997</v>
      </c>
      <c r="AE1451" t="e">
        <f>AE1484+AE1485+AE1541+AE1547+AE1548+AE1549</f>
        <v>#REF!</v>
      </c>
    </row>
    <row r="1452" spans="1:30" ht="12.75">
      <c r="A1452" s="65" t="s">
        <v>219</v>
      </c>
      <c r="B1452" s="32" t="s">
        <v>220</v>
      </c>
      <c r="C1452" s="18">
        <v>4500</v>
      </c>
      <c r="D1452" s="18">
        <v>4500</v>
      </c>
      <c r="E1452" s="18">
        <v>2058</v>
      </c>
      <c r="F1452" s="18">
        <v>4500</v>
      </c>
      <c r="G1452" s="19">
        <v>2058</v>
      </c>
      <c r="Z1452" s="1"/>
      <c r="AA1452" s="1"/>
      <c r="AB1452" s="1"/>
      <c r="AC1452" s="1"/>
      <c r="AD1452" s="1"/>
    </row>
    <row r="1453" spans="1:30" ht="12.75">
      <c r="A1453" s="65" t="s">
        <v>221</v>
      </c>
      <c r="B1453" s="32" t="s">
        <v>222</v>
      </c>
      <c r="C1453" s="18">
        <v>4500</v>
      </c>
      <c r="D1453" s="18">
        <v>4500</v>
      </c>
      <c r="E1453" s="18">
        <v>2058</v>
      </c>
      <c r="F1453" s="18">
        <v>4500</v>
      </c>
      <c r="G1453" s="19">
        <v>2058</v>
      </c>
      <c r="Z1453" s="1"/>
      <c r="AA1453" s="1"/>
      <c r="AB1453" s="1"/>
      <c r="AC1453" s="1"/>
      <c r="AD1453" s="1"/>
    </row>
    <row r="1454" spans="1:30" ht="12.75">
      <c r="A1454" s="65" t="s">
        <v>223</v>
      </c>
      <c r="B1454" s="32" t="s">
        <v>224</v>
      </c>
      <c r="C1454" s="18">
        <v>3754</v>
      </c>
      <c r="D1454" s="18">
        <v>3754</v>
      </c>
      <c r="E1454" s="18">
        <v>1916</v>
      </c>
      <c r="F1454" s="18">
        <v>3754</v>
      </c>
      <c r="G1454" s="19">
        <v>1916</v>
      </c>
      <c r="Z1454" s="1"/>
      <c r="AA1454" s="1"/>
      <c r="AB1454" s="1"/>
      <c r="AC1454" s="1"/>
      <c r="AD1454" s="1"/>
    </row>
    <row r="1455" spans="1:30" ht="12.75">
      <c r="A1455" s="65" t="s">
        <v>225</v>
      </c>
      <c r="B1455" s="32" t="s">
        <v>226</v>
      </c>
      <c r="C1455" s="18">
        <v>3091</v>
      </c>
      <c r="D1455" s="18">
        <v>3091</v>
      </c>
      <c r="E1455" s="18">
        <v>1453</v>
      </c>
      <c r="F1455" s="18">
        <v>3091</v>
      </c>
      <c r="G1455" s="19">
        <v>1453</v>
      </c>
      <c r="Z1455" s="1"/>
      <c r="AA1455" s="1"/>
      <c r="AB1455" s="1"/>
      <c r="AC1455" s="1"/>
      <c r="AD1455" s="1"/>
    </row>
    <row r="1456" spans="1:30" ht="12.75">
      <c r="A1456" s="65" t="s">
        <v>227</v>
      </c>
      <c r="B1456" s="32" t="s">
        <v>228</v>
      </c>
      <c r="C1456" s="18">
        <v>2751</v>
      </c>
      <c r="D1456" s="18">
        <v>2751</v>
      </c>
      <c r="E1456" s="18">
        <v>1453</v>
      </c>
      <c r="F1456" s="18">
        <v>2751</v>
      </c>
      <c r="G1456" s="19">
        <v>1453</v>
      </c>
      <c r="Z1456" s="1"/>
      <c r="AA1456" s="1"/>
      <c r="AB1456" s="1"/>
      <c r="AC1456" s="1"/>
      <c r="AD1456" s="1"/>
    </row>
    <row r="1457" spans="1:30" ht="12.75">
      <c r="A1457" s="65" t="s">
        <v>229</v>
      </c>
      <c r="B1457" s="32" t="s">
        <v>230</v>
      </c>
      <c r="C1457" s="18">
        <v>2751</v>
      </c>
      <c r="D1457" s="18">
        <v>2751</v>
      </c>
      <c r="E1457" s="18">
        <v>1453</v>
      </c>
      <c r="F1457" s="18">
        <v>2751</v>
      </c>
      <c r="G1457" s="19">
        <v>1453</v>
      </c>
      <c r="Z1457" s="1"/>
      <c r="AA1457" s="1"/>
      <c r="AB1457" s="1"/>
      <c r="AC1457" s="1"/>
      <c r="AD1457" s="1"/>
    </row>
    <row r="1458" spans="1:30" ht="25.5">
      <c r="A1458" s="65" t="s">
        <v>235</v>
      </c>
      <c r="B1458" s="32" t="s">
        <v>236</v>
      </c>
      <c r="C1458" s="18">
        <v>340</v>
      </c>
      <c r="D1458" s="18">
        <v>340</v>
      </c>
      <c r="E1458" s="18">
        <v>0</v>
      </c>
      <c r="F1458" s="18">
        <v>340</v>
      </c>
      <c r="G1458" s="19">
        <v>0</v>
      </c>
      <c r="Z1458" s="1"/>
      <c r="AA1458" s="1"/>
      <c r="AB1458" s="1"/>
      <c r="AC1458" s="1"/>
      <c r="AD1458" s="1"/>
    </row>
    <row r="1459" spans="1:30" ht="38.25">
      <c r="A1459" s="65" t="s">
        <v>237</v>
      </c>
      <c r="B1459" s="32" t="s">
        <v>238</v>
      </c>
      <c r="C1459" s="18">
        <v>663</v>
      </c>
      <c r="D1459" s="18">
        <v>663</v>
      </c>
      <c r="E1459" s="18">
        <v>463</v>
      </c>
      <c r="F1459" s="18">
        <v>663</v>
      </c>
      <c r="G1459" s="19">
        <v>463</v>
      </c>
      <c r="Z1459" s="1"/>
      <c r="AA1459" s="1"/>
      <c r="AB1459" s="1"/>
      <c r="AC1459" s="1"/>
      <c r="AD1459" s="1"/>
    </row>
    <row r="1460" spans="1:30" ht="25.5">
      <c r="A1460" s="65" t="s">
        <v>239</v>
      </c>
      <c r="B1460" s="32" t="s">
        <v>240</v>
      </c>
      <c r="C1460" s="18">
        <v>663</v>
      </c>
      <c r="D1460" s="18">
        <v>663</v>
      </c>
      <c r="E1460" s="18">
        <v>372</v>
      </c>
      <c r="F1460" s="18">
        <v>663</v>
      </c>
      <c r="G1460" s="19">
        <v>372</v>
      </c>
      <c r="Z1460" s="1"/>
      <c r="AA1460" s="1"/>
      <c r="AB1460" s="1"/>
      <c r="AC1460" s="1"/>
      <c r="AD1460" s="1"/>
    </row>
    <row r="1461" spans="1:30" ht="25.5">
      <c r="A1461" s="65" t="s">
        <v>241</v>
      </c>
      <c r="B1461" s="32" t="s">
        <v>242</v>
      </c>
      <c r="C1461" s="18">
        <v>0</v>
      </c>
      <c r="D1461" s="18">
        <v>0</v>
      </c>
      <c r="E1461" s="18">
        <v>91</v>
      </c>
      <c r="F1461" s="18">
        <v>0</v>
      </c>
      <c r="G1461" s="19">
        <v>91</v>
      </c>
      <c r="Z1461" s="1"/>
      <c r="AA1461" s="1"/>
      <c r="AB1461" s="1"/>
      <c r="AC1461" s="1"/>
      <c r="AD1461" s="1"/>
    </row>
    <row r="1462" spans="1:30" ht="51">
      <c r="A1462" s="65" t="s">
        <v>243</v>
      </c>
      <c r="B1462" s="32" t="s">
        <v>244</v>
      </c>
      <c r="C1462" s="18">
        <v>0</v>
      </c>
      <c r="D1462" s="18">
        <v>0</v>
      </c>
      <c r="E1462" s="18">
        <v>91</v>
      </c>
      <c r="F1462" s="18">
        <v>0</v>
      </c>
      <c r="G1462" s="19">
        <v>91</v>
      </c>
      <c r="Z1462" s="1"/>
      <c r="AA1462" s="1"/>
      <c r="AB1462" s="1"/>
      <c r="AC1462" s="1"/>
      <c r="AD1462" s="1"/>
    </row>
    <row r="1463" spans="1:30" ht="12.75">
      <c r="A1463" s="65" t="s">
        <v>1247</v>
      </c>
      <c r="B1463" s="32" t="s">
        <v>1248</v>
      </c>
      <c r="C1463" s="18">
        <v>746</v>
      </c>
      <c r="D1463" s="18">
        <v>746</v>
      </c>
      <c r="E1463" s="18">
        <v>142</v>
      </c>
      <c r="F1463" s="18">
        <v>746</v>
      </c>
      <c r="G1463" s="19">
        <v>142</v>
      </c>
      <c r="Z1463" s="1"/>
      <c r="AA1463" s="1"/>
      <c r="AB1463" s="1"/>
      <c r="AC1463" s="1"/>
      <c r="AD1463" s="1"/>
    </row>
    <row r="1464" spans="1:30" ht="12.75">
      <c r="A1464" s="65" t="s">
        <v>1249</v>
      </c>
      <c r="B1464" s="32" t="s">
        <v>1250</v>
      </c>
      <c r="C1464" s="18">
        <v>0</v>
      </c>
      <c r="D1464" s="18">
        <v>0</v>
      </c>
      <c r="E1464" s="18">
        <v>17</v>
      </c>
      <c r="F1464" s="18">
        <v>0</v>
      </c>
      <c r="G1464" s="19">
        <v>17</v>
      </c>
      <c r="Z1464" s="1"/>
      <c r="AA1464" s="1"/>
      <c r="AB1464" s="1"/>
      <c r="AC1464" s="1"/>
      <c r="AD1464" s="1"/>
    </row>
    <row r="1465" spans="1:30" ht="12.75">
      <c r="A1465" s="65" t="s">
        <v>1251</v>
      </c>
      <c r="B1465" s="32" t="s">
        <v>1252</v>
      </c>
      <c r="C1465" s="18">
        <v>0</v>
      </c>
      <c r="D1465" s="18">
        <v>0</v>
      </c>
      <c r="E1465" s="18">
        <v>17</v>
      </c>
      <c r="F1465" s="18">
        <v>0</v>
      </c>
      <c r="G1465" s="19">
        <v>17</v>
      </c>
      <c r="Z1465" s="1"/>
      <c r="AA1465" s="1"/>
      <c r="AB1465" s="1"/>
      <c r="AC1465" s="1"/>
      <c r="AD1465" s="1"/>
    </row>
    <row r="1466" spans="1:30" ht="25.5">
      <c r="A1466" s="65" t="s">
        <v>1255</v>
      </c>
      <c r="B1466" s="32" t="s">
        <v>1256</v>
      </c>
      <c r="C1466" s="18">
        <v>0</v>
      </c>
      <c r="D1466" s="18">
        <v>0</v>
      </c>
      <c r="E1466" s="18">
        <v>17</v>
      </c>
      <c r="F1466" s="18">
        <v>0</v>
      </c>
      <c r="G1466" s="19">
        <v>17</v>
      </c>
      <c r="Z1466" s="1"/>
      <c r="AA1466" s="1"/>
      <c r="AB1466" s="1"/>
      <c r="AC1466" s="1"/>
      <c r="AD1466" s="1"/>
    </row>
    <row r="1467" spans="1:30" ht="12.75">
      <c r="A1467" s="65" t="s">
        <v>1262</v>
      </c>
      <c r="B1467" s="32" t="s">
        <v>1263</v>
      </c>
      <c r="C1467" s="18">
        <v>496</v>
      </c>
      <c r="D1467" s="18">
        <v>496</v>
      </c>
      <c r="E1467" s="18">
        <v>0</v>
      </c>
      <c r="F1467" s="18">
        <v>496</v>
      </c>
      <c r="G1467" s="19">
        <v>0</v>
      </c>
      <c r="Z1467" s="1"/>
      <c r="AA1467" s="1"/>
      <c r="AB1467" s="1"/>
      <c r="AC1467" s="1"/>
      <c r="AD1467" s="1"/>
    </row>
    <row r="1468" spans="1:30" ht="25.5">
      <c r="A1468" s="65" t="s">
        <v>1278</v>
      </c>
      <c r="B1468" s="32" t="s">
        <v>1279</v>
      </c>
      <c r="C1468" s="18">
        <v>234</v>
      </c>
      <c r="D1468" s="18">
        <v>234</v>
      </c>
      <c r="E1468" s="18">
        <v>0</v>
      </c>
      <c r="F1468" s="18">
        <v>234</v>
      </c>
      <c r="G1468" s="19">
        <v>0</v>
      </c>
      <c r="Z1468" s="1"/>
      <c r="AA1468" s="1"/>
      <c r="AB1468" s="1"/>
      <c r="AC1468" s="1"/>
      <c r="AD1468" s="1"/>
    </row>
    <row r="1469" spans="1:30" ht="25.5">
      <c r="A1469" s="65" t="s">
        <v>1280</v>
      </c>
      <c r="B1469" s="32" t="s">
        <v>1281</v>
      </c>
      <c r="C1469" s="18">
        <v>134</v>
      </c>
      <c r="D1469" s="18">
        <v>134</v>
      </c>
      <c r="E1469" s="18">
        <v>0</v>
      </c>
      <c r="F1469" s="18">
        <v>134</v>
      </c>
      <c r="G1469" s="19">
        <v>0</v>
      </c>
      <c r="Z1469" s="1"/>
      <c r="AA1469" s="1"/>
      <c r="AB1469" s="1"/>
      <c r="AC1469" s="1"/>
      <c r="AD1469" s="1"/>
    </row>
    <row r="1470" spans="1:30" ht="38.25">
      <c r="A1470" s="65" t="s">
        <v>1286</v>
      </c>
      <c r="B1470" s="32" t="s">
        <v>1287</v>
      </c>
      <c r="C1470" s="18">
        <v>100</v>
      </c>
      <c r="D1470" s="18">
        <v>100</v>
      </c>
      <c r="E1470" s="18">
        <v>0</v>
      </c>
      <c r="F1470" s="18">
        <v>100</v>
      </c>
      <c r="G1470" s="19">
        <v>0</v>
      </c>
      <c r="Z1470" s="1"/>
      <c r="AA1470" s="1"/>
      <c r="AB1470" s="1"/>
      <c r="AC1470" s="1"/>
      <c r="AD1470" s="1"/>
    </row>
    <row r="1471" spans="1:30" ht="12.75">
      <c r="A1471" s="65" t="s">
        <v>1294</v>
      </c>
      <c r="B1471" s="32" t="s">
        <v>1295</v>
      </c>
      <c r="C1471" s="18">
        <v>262</v>
      </c>
      <c r="D1471" s="18">
        <v>262</v>
      </c>
      <c r="E1471" s="18">
        <v>0</v>
      </c>
      <c r="F1471" s="18">
        <v>262</v>
      </c>
      <c r="G1471" s="19">
        <v>0</v>
      </c>
      <c r="Z1471" s="1"/>
      <c r="AA1471" s="1"/>
      <c r="AB1471" s="1"/>
      <c r="AC1471" s="1"/>
      <c r="AD1471" s="1"/>
    </row>
    <row r="1472" spans="1:30" ht="12.75">
      <c r="A1472" s="65" t="s">
        <v>1296</v>
      </c>
      <c r="B1472" s="32" t="s">
        <v>1297</v>
      </c>
      <c r="C1472" s="18">
        <v>262</v>
      </c>
      <c r="D1472" s="18">
        <v>262</v>
      </c>
      <c r="E1472" s="18">
        <v>0</v>
      </c>
      <c r="F1472" s="18">
        <v>262</v>
      </c>
      <c r="G1472" s="19">
        <v>0</v>
      </c>
      <c r="Z1472" s="1"/>
      <c r="AA1472" s="1"/>
      <c r="AB1472" s="1"/>
      <c r="AC1472" s="1"/>
      <c r="AD1472" s="1"/>
    </row>
    <row r="1473" spans="1:30" ht="38.25">
      <c r="A1473" s="65" t="s">
        <v>439</v>
      </c>
      <c r="B1473" s="32" t="s">
        <v>440</v>
      </c>
      <c r="C1473" s="18">
        <v>250</v>
      </c>
      <c r="D1473" s="18">
        <v>250</v>
      </c>
      <c r="E1473" s="18">
        <v>125</v>
      </c>
      <c r="F1473" s="18">
        <v>250</v>
      </c>
      <c r="G1473" s="19">
        <v>125</v>
      </c>
      <c r="Z1473" s="1"/>
      <c r="AA1473" s="1"/>
      <c r="AB1473" s="1"/>
      <c r="AC1473" s="1"/>
      <c r="AD1473" s="1"/>
    </row>
    <row r="1474" spans="1:30" ht="12.75">
      <c r="A1474" s="65" t="s">
        <v>441</v>
      </c>
      <c r="B1474" s="32" t="s">
        <v>442</v>
      </c>
      <c r="C1474" s="18">
        <v>0</v>
      </c>
      <c r="D1474" s="18">
        <v>0</v>
      </c>
      <c r="E1474" s="18">
        <v>72</v>
      </c>
      <c r="F1474" s="18">
        <v>0</v>
      </c>
      <c r="G1474" s="19">
        <v>72</v>
      </c>
      <c r="Z1474" s="1"/>
      <c r="AA1474" s="1"/>
      <c r="AB1474" s="1"/>
      <c r="AC1474" s="1"/>
      <c r="AD1474" s="1"/>
    </row>
    <row r="1475" spans="1:30" ht="12.75">
      <c r="A1475" s="65" t="s">
        <v>443</v>
      </c>
      <c r="B1475" s="32" t="s">
        <v>444</v>
      </c>
      <c r="C1475" s="18">
        <v>0</v>
      </c>
      <c r="D1475" s="18">
        <v>0</v>
      </c>
      <c r="E1475" s="18">
        <v>72</v>
      </c>
      <c r="F1475" s="18">
        <v>0</v>
      </c>
      <c r="G1475" s="19">
        <v>72</v>
      </c>
      <c r="Z1475" s="1"/>
      <c r="AA1475" s="1"/>
      <c r="AB1475" s="1"/>
      <c r="AC1475" s="1"/>
      <c r="AD1475" s="1"/>
    </row>
    <row r="1476" spans="1:30" ht="12.75">
      <c r="A1476" s="65" t="s">
        <v>447</v>
      </c>
      <c r="B1476" s="32" t="s">
        <v>448</v>
      </c>
      <c r="C1476" s="18">
        <v>250</v>
      </c>
      <c r="D1476" s="18">
        <v>250</v>
      </c>
      <c r="E1476" s="18">
        <v>53</v>
      </c>
      <c r="F1476" s="18">
        <v>250</v>
      </c>
      <c r="G1476" s="19">
        <v>53</v>
      </c>
      <c r="Z1476" s="1"/>
      <c r="AA1476" s="1"/>
      <c r="AB1476" s="1"/>
      <c r="AC1476" s="1"/>
      <c r="AD1476" s="1"/>
    </row>
    <row r="1477" spans="1:30" ht="12.75">
      <c r="A1477" s="65" t="s">
        <v>451</v>
      </c>
      <c r="B1477" s="32" t="s">
        <v>452</v>
      </c>
      <c r="C1477" s="18">
        <v>250</v>
      </c>
      <c r="D1477" s="18">
        <v>250</v>
      </c>
      <c r="E1477" s="18">
        <v>53</v>
      </c>
      <c r="F1477" s="18">
        <v>250</v>
      </c>
      <c r="G1477" s="19">
        <v>53</v>
      </c>
      <c r="Z1477" s="1"/>
      <c r="AA1477" s="1"/>
      <c r="AB1477" s="1"/>
      <c r="AC1477" s="1"/>
      <c r="AD1477" s="1"/>
    </row>
    <row r="1478" spans="1:30" ht="12.75">
      <c r="A1478" s="65" t="s">
        <v>428</v>
      </c>
      <c r="B1478" s="32" t="s">
        <v>429</v>
      </c>
      <c r="C1478" s="18">
        <v>0</v>
      </c>
      <c r="D1478" s="18">
        <v>0</v>
      </c>
      <c r="E1478" s="18">
        <v>920</v>
      </c>
      <c r="F1478" s="18">
        <v>0</v>
      </c>
      <c r="G1478" s="19">
        <v>15</v>
      </c>
      <c r="Z1478" s="1"/>
      <c r="AA1478" s="1"/>
      <c r="AB1478" s="1"/>
      <c r="AC1478" s="1"/>
      <c r="AD1478" s="1"/>
    </row>
    <row r="1479" spans="1:30" ht="12.75">
      <c r="A1479" s="65" t="s">
        <v>430</v>
      </c>
      <c r="B1479" s="32" t="s">
        <v>431</v>
      </c>
      <c r="C1479" s="18">
        <v>0</v>
      </c>
      <c r="D1479" s="18">
        <v>0</v>
      </c>
      <c r="E1479" s="18">
        <v>920</v>
      </c>
      <c r="F1479" s="18">
        <v>0</v>
      </c>
      <c r="G1479" s="19">
        <v>15</v>
      </c>
      <c r="Z1479" s="1"/>
      <c r="AA1479" s="1"/>
      <c r="AB1479" s="1"/>
      <c r="AC1479" s="1"/>
      <c r="AD1479" s="1"/>
    </row>
    <row r="1480" spans="1:30" ht="12.75">
      <c r="A1480" s="65" t="s">
        <v>432</v>
      </c>
      <c r="B1480" s="32" t="s">
        <v>431</v>
      </c>
      <c r="C1480" s="18">
        <v>0</v>
      </c>
      <c r="D1480" s="18">
        <v>0</v>
      </c>
      <c r="E1480" s="18">
        <v>920</v>
      </c>
      <c r="F1480" s="18">
        <v>0</v>
      </c>
      <c r="G1480" s="19">
        <v>15</v>
      </c>
      <c r="Z1480" s="1"/>
      <c r="AA1480" s="1"/>
      <c r="AB1480" s="1"/>
      <c r="AC1480" s="1"/>
      <c r="AD1480" s="1"/>
    </row>
    <row r="1481" spans="1:30" ht="12.75">
      <c r="A1481" s="65" t="s">
        <v>1589</v>
      </c>
      <c r="B1481" s="32" t="s">
        <v>1590</v>
      </c>
      <c r="C1481" s="18">
        <v>0</v>
      </c>
      <c r="D1481" s="18">
        <v>0</v>
      </c>
      <c r="E1481" s="18">
        <v>920</v>
      </c>
      <c r="F1481" s="18">
        <v>0</v>
      </c>
      <c r="G1481" s="19">
        <v>15</v>
      </c>
      <c r="Z1481" s="1"/>
      <c r="AA1481" s="1"/>
      <c r="AB1481" s="1"/>
      <c r="AC1481" s="1"/>
      <c r="AD1481" s="1"/>
    </row>
    <row r="1482" spans="1:30" ht="12.75">
      <c r="A1482" s="65" t="s">
        <v>1595</v>
      </c>
      <c r="B1482" s="32" t="s">
        <v>1596</v>
      </c>
      <c r="C1482" s="18">
        <v>0</v>
      </c>
      <c r="D1482" s="18">
        <v>0</v>
      </c>
      <c r="E1482" s="18">
        <v>920</v>
      </c>
      <c r="F1482" s="18">
        <v>0</v>
      </c>
      <c r="G1482" s="19">
        <v>15</v>
      </c>
      <c r="Z1482" s="1"/>
      <c r="AA1482" s="1"/>
      <c r="AB1482" s="1"/>
      <c r="AC1482" s="1"/>
      <c r="AD1482" s="1"/>
    </row>
    <row r="1483" spans="1:30" ht="12.75">
      <c r="A1483" s="65" t="s">
        <v>1597</v>
      </c>
      <c r="B1483" s="32" t="s">
        <v>1598</v>
      </c>
      <c r="C1483" s="18">
        <v>0</v>
      </c>
      <c r="D1483" s="18">
        <v>0</v>
      </c>
      <c r="E1483" s="18">
        <v>920</v>
      </c>
      <c r="F1483" s="18">
        <v>0</v>
      </c>
      <c r="G1483" s="19">
        <v>15</v>
      </c>
      <c r="Z1483" s="1"/>
      <c r="AA1483" s="1"/>
      <c r="AB1483" s="1"/>
      <c r="AC1483" s="1"/>
      <c r="AD1483" s="1"/>
    </row>
    <row r="1484" spans="1:30" ht="12.75" hidden="1">
      <c r="A1484" s="30" t="s">
        <v>2128</v>
      </c>
      <c r="B1484" s="32" t="s">
        <v>2129</v>
      </c>
      <c r="C1484" s="18">
        <v>0</v>
      </c>
      <c r="D1484" s="18">
        <v>0</v>
      </c>
      <c r="E1484" s="18">
        <v>0</v>
      </c>
      <c r="F1484" s="18">
        <v>0</v>
      </c>
      <c r="G1484" s="19">
        <v>0</v>
      </c>
      <c r="X1484">
        <v>141</v>
      </c>
      <c r="Y1484" t="s">
        <v>331</v>
      </c>
      <c r="Z1484" s="1" t="s">
        <v>2128</v>
      </c>
      <c r="AA1484" s="1" t="s">
        <v>2238</v>
      </c>
      <c r="AB1484" s="1" t="s">
        <v>2126</v>
      </c>
      <c r="AC1484" s="1" t="s">
        <v>1996</v>
      </c>
      <c r="AD1484" s="1" t="s">
        <v>1997</v>
      </c>
    </row>
    <row r="1485" spans="1:31" ht="12.75">
      <c r="A1485" s="30" t="s">
        <v>2130</v>
      </c>
      <c r="B1485" s="32" t="s">
        <v>2131</v>
      </c>
      <c r="C1485" s="18">
        <v>0</v>
      </c>
      <c r="D1485" s="18">
        <v>0</v>
      </c>
      <c r="E1485" s="18">
        <v>2978</v>
      </c>
      <c r="F1485" s="18">
        <v>0</v>
      </c>
      <c r="G1485" s="19">
        <v>2073</v>
      </c>
      <c r="X1485">
        <v>881</v>
      </c>
      <c r="Z1485" s="1" t="s">
        <v>2130</v>
      </c>
      <c r="AA1485" s="1" t="s">
        <v>2238</v>
      </c>
      <c r="AB1485" s="1" t="s">
        <v>2126</v>
      </c>
      <c r="AC1485" s="1" t="s">
        <v>1996</v>
      </c>
      <c r="AD1485" s="1" t="s">
        <v>1997</v>
      </c>
      <c r="AE1485">
        <f>AE1511+AE1512+AE1513+AE1514+AE1515</f>
        <v>0</v>
      </c>
    </row>
    <row r="1486" spans="1:30" ht="12.75">
      <c r="A1486" s="65" t="s">
        <v>219</v>
      </c>
      <c r="B1486" s="33" t="s">
        <v>220</v>
      </c>
      <c r="C1486" s="18">
        <v>0</v>
      </c>
      <c r="D1486" s="18">
        <v>0</v>
      </c>
      <c r="E1486" s="18">
        <v>2058</v>
      </c>
      <c r="F1486" s="18">
        <v>0</v>
      </c>
      <c r="G1486" s="19">
        <v>2058</v>
      </c>
      <c r="Z1486" s="1"/>
      <c r="AA1486" s="1"/>
      <c r="AB1486" s="1"/>
      <c r="AC1486" s="1"/>
      <c r="AD1486" s="1"/>
    </row>
    <row r="1487" spans="1:30" ht="12.75">
      <c r="A1487" s="65" t="s">
        <v>221</v>
      </c>
      <c r="B1487" s="33" t="s">
        <v>222</v>
      </c>
      <c r="C1487" s="18">
        <v>0</v>
      </c>
      <c r="D1487" s="18">
        <v>0</v>
      </c>
      <c r="E1487" s="18">
        <v>2058</v>
      </c>
      <c r="F1487" s="18">
        <v>0</v>
      </c>
      <c r="G1487" s="19">
        <v>2058</v>
      </c>
      <c r="Z1487" s="1"/>
      <c r="AA1487" s="1"/>
      <c r="AB1487" s="1"/>
      <c r="AC1487" s="1"/>
      <c r="AD1487" s="1"/>
    </row>
    <row r="1488" spans="1:30" ht="12.75">
      <c r="A1488" s="65" t="s">
        <v>223</v>
      </c>
      <c r="B1488" s="33" t="s">
        <v>224</v>
      </c>
      <c r="C1488" s="18">
        <v>0</v>
      </c>
      <c r="D1488" s="18">
        <v>0</v>
      </c>
      <c r="E1488" s="18">
        <v>1916</v>
      </c>
      <c r="F1488" s="18">
        <v>0</v>
      </c>
      <c r="G1488" s="19">
        <v>1916</v>
      </c>
      <c r="Z1488" s="1"/>
      <c r="AA1488" s="1"/>
      <c r="AB1488" s="1"/>
      <c r="AC1488" s="1"/>
      <c r="AD1488" s="1"/>
    </row>
    <row r="1489" spans="1:30" ht="12.75">
      <c r="A1489" s="65" t="s">
        <v>225</v>
      </c>
      <c r="B1489" s="33" t="s">
        <v>226</v>
      </c>
      <c r="C1489" s="18">
        <v>0</v>
      </c>
      <c r="D1489" s="18">
        <v>0</v>
      </c>
      <c r="E1489" s="18">
        <v>1453</v>
      </c>
      <c r="F1489" s="18">
        <v>0</v>
      </c>
      <c r="G1489" s="19">
        <v>1453</v>
      </c>
      <c r="Z1489" s="1"/>
      <c r="AA1489" s="1"/>
      <c r="AB1489" s="1"/>
      <c r="AC1489" s="1"/>
      <c r="AD1489" s="1"/>
    </row>
    <row r="1490" spans="1:30" ht="12.75">
      <c r="A1490" s="65" t="s">
        <v>227</v>
      </c>
      <c r="B1490" s="33" t="s">
        <v>228</v>
      </c>
      <c r="C1490" s="18">
        <v>0</v>
      </c>
      <c r="D1490" s="18">
        <v>0</v>
      </c>
      <c r="E1490" s="18">
        <v>1453</v>
      </c>
      <c r="F1490" s="18">
        <v>0</v>
      </c>
      <c r="G1490" s="19">
        <v>1453</v>
      </c>
      <c r="Z1490" s="1"/>
      <c r="AA1490" s="1"/>
      <c r="AB1490" s="1"/>
      <c r="AC1490" s="1"/>
      <c r="AD1490" s="1"/>
    </row>
    <row r="1491" spans="1:30" ht="12.75">
      <c r="A1491" s="65" t="s">
        <v>229</v>
      </c>
      <c r="B1491" s="33" t="s">
        <v>230</v>
      </c>
      <c r="C1491" s="18">
        <v>0</v>
      </c>
      <c r="D1491" s="18">
        <v>0</v>
      </c>
      <c r="E1491" s="18">
        <v>1453</v>
      </c>
      <c r="F1491" s="18">
        <v>0</v>
      </c>
      <c r="G1491" s="19">
        <v>1453</v>
      </c>
      <c r="Z1491" s="1"/>
      <c r="AA1491" s="1"/>
      <c r="AB1491" s="1"/>
      <c r="AC1491" s="1"/>
      <c r="AD1491" s="1"/>
    </row>
    <row r="1492" spans="1:30" ht="38.25">
      <c r="A1492" s="65" t="s">
        <v>237</v>
      </c>
      <c r="B1492" s="33" t="s">
        <v>238</v>
      </c>
      <c r="C1492" s="18">
        <v>0</v>
      </c>
      <c r="D1492" s="18">
        <v>0</v>
      </c>
      <c r="E1492" s="18">
        <v>463</v>
      </c>
      <c r="F1492" s="18">
        <v>0</v>
      </c>
      <c r="G1492" s="19">
        <v>463</v>
      </c>
      <c r="Z1492" s="1"/>
      <c r="AA1492" s="1"/>
      <c r="AB1492" s="1"/>
      <c r="AC1492" s="1"/>
      <c r="AD1492" s="1"/>
    </row>
    <row r="1493" spans="1:30" ht="25.5">
      <c r="A1493" s="65" t="s">
        <v>239</v>
      </c>
      <c r="B1493" s="33" t="s">
        <v>240</v>
      </c>
      <c r="C1493" s="18">
        <v>0</v>
      </c>
      <c r="D1493" s="18">
        <v>0</v>
      </c>
      <c r="E1493" s="18">
        <v>372</v>
      </c>
      <c r="F1493" s="18">
        <v>0</v>
      </c>
      <c r="G1493" s="19">
        <v>372</v>
      </c>
      <c r="Z1493" s="1"/>
      <c r="AA1493" s="1"/>
      <c r="AB1493" s="1"/>
      <c r="AC1493" s="1"/>
      <c r="AD1493" s="1"/>
    </row>
    <row r="1494" spans="1:30" ht="25.5">
      <c r="A1494" s="65" t="s">
        <v>241</v>
      </c>
      <c r="B1494" s="33" t="s">
        <v>242</v>
      </c>
      <c r="C1494" s="18">
        <v>0</v>
      </c>
      <c r="D1494" s="18">
        <v>0</v>
      </c>
      <c r="E1494" s="18">
        <v>91</v>
      </c>
      <c r="F1494" s="18">
        <v>0</v>
      </c>
      <c r="G1494" s="19">
        <v>91</v>
      </c>
      <c r="Z1494" s="1"/>
      <c r="AA1494" s="1"/>
      <c r="AB1494" s="1"/>
      <c r="AC1494" s="1"/>
      <c r="AD1494" s="1"/>
    </row>
    <row r="1495" spans="1:30" ht="51">
      <c r="A1495" s="65" t="s">
        <v>243</v>
      </c>
      <c r="B1495" s="33" t="s">
        <v>244</v>
      </c>
      <c r="C1495" s="18">
        <v>0</v>
      </c>
      <c r="D1495" s="18">
        <v>0</v>
      </c>
      <c r="E1495" s="18">
        <v>91</v>
      </c>
      <c r="F1495" s="18">
        <v>0</v>
      </c>
      <c r="G1495" s="19">
        <v>91</v>
      </c>
      <c r="Z1495" s="1"/>
      <c r="AA1495" s="1"/>
      <c r="AB1495" s="1"/>
      <c r="AC1495" s="1"/>
      <c r="AD1495" s="1"/>
    </row>
    <row r="1496" spans="1:30" ht="12.75">
      <c r="A1496" s="65" t="s">
        <v>1247</v>
      </c>
      <c r="B1496" s="33" t="s">
        <v>1248</v>
      </c>
      <c r="C1496" s="18">
        <v>0</v>
      </c>
      <c r="D1496" s="18">
        <v>0</v>
      </c>
      <c r="E1496" s="18">
        <v>142</v>
      </c>
      <c r="F1496" s="18">
        <v>0</v>
      </c>
      <c r="G1496" s="19">
        <v>142</v>
      </c>
      <c r="Z1496" s="1"/>
      <c r="AA1496" s="1"/>
      <c r="AB1496" s="1"/>
      <c r="AC1496" s="1"/>
      <c r="AD1496" s="1"/>
    </row>
    <row r="1497" spans="1:30" ht="12.75">
      <c r="A1497" s="65" t="s">
        <v>1249</v>
      </c>
      <c r="B1497" s="33" t="s">
        <v>1250</v>
      </c>
      <c r="C1497" s="18">
        <v>0</v>
      </c>
      <c r="D1497" s="18">
        <v>0</v>
      </c>
      <c r="E1497" s="18">
        <v>17</v>
      </c>
      <c r="F1497" s="18">
        <v>0</v>
      </c>
      <c r="G1497" s="19">
        <v>17</v>
      </c>
      <c r="Z1497" s="1"/>
      <c r="AA1497" s="1"/>
      <c r="AB1497" s="1"/>
      <c r="AC1497" s="1"/>
      <c r="AD1497" s="1"/>
    </row>
    <row r="1498" spans="1:30" ht="25.5">
      <c r="A1498" s="65" t="s">
        <v>1251</v>
      </c>
      <c r="B1498" s="33" t="s">
        <v>1252</v>
      </c>
      <c r="C1498" s="18">
        <v>0</v>
      </c>
      <c r="D1498" s="18">
        <v>0</v>
      </c>
      <c r="E1498" s="18">
        <v>17</v>
      </c>
      <c r="F1498" s="18">
        <v>0</v>
      </c>
      <c r="G1498" s="19">
        <v>17</v>
      </c>
      <c r="Z1498" s="1"/>
      <c r="AA1498" s="1"/>
      <c r="AB1498" s="1"/>
      <c r="AC1498" s="1"/>
      <c r="AD1498" s="1"/>
    </row>
    <row r="1499" spans="1:30" ht="25.5">
      <c r="A1499" s="65" t="s">
        <v>1255</v>
      </c>
      <c r="B1499" s="33" t="s">
        <v>1256</v>
      </c>
      <c r="C1499" s="18">
        <v>0</v>
      </c>
      <c r="D1499" s="18">
        <v>0</v>
      </c>
      <c r="E1499" s="18">
        <v>17</v>
      </c>
      <c r="F1499" s="18">
        <v>0</v>
      </c>
      <c r="G1499" s="19">
        <v>17</v>
      </c>
      <c r="Z1499" s="1"/>
      <c r="AA1499" s="1"/>
      <c r="AB1499" s="1"/>
      <c r="AC1499" s="1"/>
      <c r="AD1499" s="1"/>
    </row>
    <row r="1500" spans="1:30" ht="38.25">
      <c r="A1500" s="65" t="s">
        <v>439</v>
      </c>
      <c r="B1500" s="33" t="s">
        <v>440</v>
      </c>
      <c r="C1500" s="18">
        <v>0</v>
      </c>
      <c r="D1500" s="18">
        <v>0</v>
      </c>
      <c r="E1500" s="18">
        <v>125</v>
      </c>
      <c r="F1500" s="18">
        <v>0</v>
      </c>
      <c r="G1500" s="19">
        <v>125</v>
      </c>
      <c r="Z1500" s="1"/>
      <c r="AA1500" s="1"/>
      <c r="AB1500" s="1"/>
      <c r="AC1500" s="1"/>
      <c r="AD1500" s="1"/>
    </row>
    <row r="1501" spans="1:30" ht="12.75">
      <c r="A1501" s="65" t="s">
        <v>441</v>
      </c>
      <c r="B1501" s="33" t="s">
        <v>442</v>
      </c>
      <c r="C1501" s="18">
        <v>0</v>
      </c>
      <c r="D1501" s="18">
        <v>0</v>
      </c>
      <c r="E1501" s="18">
        <v>72</v>
      </c>
      <c r="F1501" s="18">
        <v>0</v>
      </c>
      <c r="G1501" s="19">
        <v>72</v>
      </c>
      <c r="Z1501" s="1"/>
      <c r="AA1501" s="1"/>
      <c r="AB1501" s="1"/>
      <c r="AC1501" s="1"/>
      <c r="AD1501" s="1"/>
    </row>
    <row r="1502" spans="1:30" ht="12.75">
      <c r="A1502" s="65" t="s">
        <v>443</v>
      </c>
      <c r="B1502" s="33" t="s">
        <v>444</v>
      </c>
      <c r="C1502" s="18">
        <v>0</v>
      </c>
      <c r="D1502" s="18">
        <v>0</v>
      </c>
      <c r="E1502" s="18">
        <v>72</v>
      </c>
      <c r="F1502" s="18">
        <v>0</v>
      </c>
      <c r="G1502" s="19">
        <v>72</v>
      </c>
      <c r="Z1502" s="1"/>
      <c r="AA1502" s="1"/>
      <c r="AB1502" s="1"/>
      <c r="AC1502" s="1"/>
      <c r="AD1502" s="1"/>
    </row>
    <row r="1503" spans="1:30" ht="12.75">
      <c r="A1503" s="65" t="s">
        <v>447</v>
      </c>
      <c r="B1503" s="33" t="s">
        <v>448</v>
      </c>
      <c r="C1503" s="18">
        <v>0</v>
      </c>
      <c r="D1503" s="18">
        <v>0</v>
      </c>
      <c r="E1503" s="18">
        <v>53</v>
      </c>
      <c r="F1503" s="18">
        <v>0</v>
      </c>
      <c r="G1503" s="19">
        <v>53</v>
      </c>
      <c r="Z1503" s="1"/>
      <c r="AA1503" s="1"/>
      <c r="AB1503" s="1"/>
      <c r="AC1503" s="1"/>
      <c r="AD1503" s="1"/>
    </row>
    <row r="1504" spans="1:30" ht="12.75">
      <c r="A1504" s="65" t="s">
        <v>451</v>
      </c>
      <c r="B1504" s="33" t="s">
        <v>452</v>
      </c>
      <c r="C1504" s="18">
        <v>0</v>
      </c>
      <c r="D1504" s="18">
        <v>0</v>
      </c>
      <c r="E1504" s="18">
        <v>53</v>
      </c>
      <c r="F1504" s="18">
        <v>0</v>
      </c>
      <c r="G1504" s="19">
        <v>53</v>
      </c>
      <c r="Z1504" s="1"/>
      <c r="AA1504" s="1"/>
      <c r="AB1504" s="1"/>
      <c r="AC1504" s="1"/>
      <c r="AD1504" s="1"/>
    </row>
    <row r="1505" spans="1:30" ht="12.75">
      <c r="A1505" s="65" t="s">
        <v>428</v>
      </c>
      <c r="B1505" s="33" t="s">
        <v>429</v>
      </c>
      <c r="C1505" s="18">
        <v>0</v>
      </c>
      <c r="D1505" s="18">
        <v>0</v>
      </c>
      <c r="E1505" s="18">
        <v>920</v>
      </c>
      <c r="F1505" s="18">
        <v>0</v>
      </c>
      <c r="G1505" s="19">
        <v>15</v>
      </c>
      <c r="Z1505" s="1"/>
      <c r="AA1505" s="1"/>
      <c r="AB1505" s="1"/>
      <c r="AC1505" s="1"/>
      <c r="AD1505" s="1"/>
    </row>
    <row r="1506" spans="1:30" ht="12.75">
      <c r="A1506" s="65" t="s">
        <v>430</v>
      </c>
      <c r="B1506" s="33" t="s">
        <v>431</v>
      </c>
      <c r="C1506" s="18">
        <v>0</v>
      </c>
      <c r="D1506" s="18">
        <v>0</v>
      </c>
      <c r="E1506" s="18">
        <v>920</v>
      </c>
      <c r="F1506" s="18">
        <v>0</v>
      </c>
      <c r="G1506" s="19">
        <v>15</v>
      </c>
      <c r="Z1506" s="1"/>
      <c r="AA1506" s="1"/>
      <c r="AB1506" s="1"/>
      <c r="AC1506" s="1"/>
      <c r="AD1506" s="1"/>
    </row>
    <row r="1507" spans="1:30" ht="12.75">
      <c r="A1507" s="65" t="s">
        <v>432</v>
      </c>
      <c r="B1507" s="33" t="s">
        <v>431</v>
      </c>
      <c r="C1507" s="18">
        <v>0</v>
      </c>
      <c r="D1507" s="18">
        <v>0</v>
      </c>
      <c r="E1507" s="18">
        <v>920</v>
      </c>
      <c r="F1507" s="18">
        <v>0</v>
      </c>
      <c r="G1507" s="19">
        <v>15</v>
      </c>
      <c r="Z1507" s="1"/>
      <c r="AA1507" s="1"/>
      <c r="AB1507" s="1"/>
      <c r="AC1507" s="1"/>
      <c r="AD1507" s="1"/>
    </row>
    <row r="1508" spans="1:30" ht="12.75">
      <c r="A1508" s="65" t="s">
        <v>1589</v>
      </c>
      <c r="B1508" s="33" t="s">
        <v>1590</v>
      </c>
      <c r="C1508" s="18">
        <v>0</v>
      </c>
      <c r="D1508" s="18">
        <v>0</v>
      </c>
      <c r="E1508" s="18">
        <v>920</v>
      </c>
      <c r="F1508" s="18">
        <v>0</v>
      </c>
      <c r="G1508" s="19">
        <v>15</v>
      </c>
      <c r="Z1508" s="1"/>
      <c r="AA1508" s="1"/>
      <c r="AB1508" s="1"/>
      <c r="AC1508" s="1"/>
      <c r="AD1508" s="1"/>
    </row>
    <row r="1509" spans="1:30" ht="12.75">
      <c r="A1509" s="65" t="s">
        <v>1595</v>
      </c>
      <c r="B1509" s="33" t="s">
        <v>1596</v>
      </c>
      <c r="C1509" s="18">
        <v>0</v>
      </c>
      <c r="D1509" s="18">
        <v>0</v>
      </c>
      <c r="E1509" s="18">
        <v>920</v>
      </c>
      <c r="F1509" s="18">
        <v>0</v>
      </c>
      <c r="G1509" s="19">
        <v>15</v>
      </c>
      <c r="Z1509" s="1"/>
      <c r="AA1509" s="1"/>
      <c r="AB1509" s="1"/>
      <c r="AC1509" s="1"/>
      <c r="AD1509" s="1"/>
    </row>
    <row r="1510" spans="1:30" ht="12.75">
      <c r="A1510" s="65" t="s">
        <v>1597</v>
      </c>
      <c r="B1510" s="33" t="s">
        <v>1598</v>
      </c>
      <c r="C1510" s="18">
        <v>0</v>
      </c>
      <c r="D1510" s="18">
        <v>0</v>
      </c>
      <c r="E1510" s="18">
        <v>920</v>
      </c>
      <c r="F1510" s="18">
        <v>0</v>
      </c>
      <c r="G1510" s="19">
        <v>15</v>
      </c>
      <c r="Z1510" s="1"/>
      <c r="AA1510" s="1"/>
      <c r="AB1510" s="1"/>
      <c r="AC1510" s="1"/>
      <c r="AD1510" s="1"/>
    </row>
    <row r="1511" spans="1:30" ht="12.75" hidden="1">
      <c r="A1511" s="30" t="s">
        <v>2132</v>
      </c>
      <c r="B1511" s="33" t="s">
        <v>2133</v>
      </c>
      <c r="C1511" s="18">
        <v>0</v>
      </c>
      <c r="D1511" s="18">
        <v>0</v>
      </c>
      <c r="E1511" s="18">
        <v>0</v>
      </c>
      <c r="F1511" s="18">
        <v>0</v>
      </c>
      <c r="G1511" s="19">
        <v>0</v>
      </c>
      <c r="X1511">
        <v>142</v>
      </c>
      <c r="Y1511" t="s">
        <v>331</v>
      </c>
      <c r="Z1511" s="1" t="s">
        <v>2132</v>
      </c>
      <c r="AA1511" s="1" t="s">
        <v>2238</v>
      </c>
      <c r="AB1511" s="1" t="s">
        <v>2130</v>
      </c>
      <c r="AC1511" s="1" t="s">
        <v>1996</v>
      </c>
      <c r="AD1511" s="1" t="s">
        <v>1997</v>
      </c>
    </row>
    <row r="1512" spans="1:30" ht="12.75" hidden="1">
      <c r="A1512" s="30" t="s">
        <v>2134</v>
      </c>
      <c r="B1512" s="33" t="s">
        <v>2135</v>
      </c>
      <c r="C1512" s="18">
        <v>0</v>
      </c>
      <c r="D1512" s="18">
        <v>0</v>
      </c>
      <c r="E1512" s="18">
        <v>0</v>
      </c>
      <c r="F1512" s="18">
        <v>0</v>
      </c>
      <c r="G1512" s="19">
        <v>0</v>
      </c>
      <c r="X1512">
        <v>143</v>
      </c>
      <c r="Y1512" t="s">
        <v>331</v>
      </c>
      <c r="Z1512" s="1" t="s">
        <v>2134</v>
      </c>
      <c r="AA1512" s="1" t="s">
        <v>2238</v>
      </c>
      <c r="AB1512" s="1" t="s">
        <v>2130</v>
      </c>
      <c r="AC1512" s="1" t="s">
        <v>1996</v>
      </c>
      <c r="AD1512" s="1" t="s">
        <v>1997</v>
      </c>
    </row>
    <row r="1513" spans="1:30" ht="12.75" hidden="1">
      <c r="A1513" s="30" t="s">
        <v>2136</v>
      </c>
      <c r="B1513" s="33" t="s">
        <v>2137</v>
      </c>
      <c r="C1513" s="18">
        <v>0</v>
      </c>
      <c r="D1513" s="18">
        <v>0</v>
      </c>
      <c r="E1513" s="18">
        <v>0</v>
      </c>
      <c r="F1513" s="18">
        <v>0</v>
      </c>
      <c r="G1513" s="19">
        <v>0</v>
      </c>
      <c r="X1513">
        <v>144</v>
      </c>
      <c r="Y1513" t="s">
        <v>331</v>
      </c>
      <c r="Z1513" s="1" t="s">
        <v>2136</v>
      </c>
      <c r="AA1513" s="1" t="s">
        <v>2238</v>
      </c>
      <c r="AB1513" s="1" t="s">
        <v>2130</v>
      </c>
      <c r="AC1513" s="1" t="s">
        <v>1996</v>
      </c>
      <c r="AD1513" s="1" t="s">
        <v>1997</v>
      </c>
    </row>
    <row r="1514" spans="1:30" ht="12.75" hidden="1">
      <c r="A1514" s="30" t="s">
        <v>2138</v>
      </c>
      <c r="B1514" s="33" t="s">
        <v>2139</v>
      </c>
      <c r="C1514" s="18">
        <v>0</v>
      </c>
      <c r="D1514" s="18">
        <v>0</v>
      </c>
      <c r="E1514" s="18">
        <v>0</v>
      </c>
      <c r="F1514" s="18">
        <v>0</v>
      </c>
      <c r="G1514" s="19">
        <v>0</v>
      </c>
      <c r="X1514">
        <v>145</v>
      </c>
      <c r="Y1514" t="s">
        <v>331</v>
      </c>
      <c r="Z1514" s="1" t="s">
        <v>2138</v>
      </c>
      <c r="AA1514" s="1" t="s">
        <v>2238</v>
      </c>
      <c r="AB1514" s="1" t="s">
        <v>2130</v>
      </c>
      <c r="AC1514" s="1" t="s">
        <v>1996</v>
      </c>
      <c r="AD1514" s="1" t="s">
        <v>1997</v>
      </c>
    </row>
    <row r="1515" spans="1:30" ht="12.75">
      <c r="A1515" s="30" t="s">
        <v>2140</v>
      </c>
      <c r="B1515" s="33" t="s">
        <v>2141</v>
      </c>
      <c r="C1515" s="18">
        <v>0</v>
      </c>
      <c r="D1515" s="18">
        <v>0</v>
      </c>
      <c r="E1515" s="18">
        <v>2978</v>
      </c>
      <c r="F1515" s="18">
        <v>0</v>
      </c>
      <c r="G1515" s="19">
        <v>2073</v>
      </c>
      <c r="X1515">
        <v>146</v>
      </c>
      <c r="Z1515" s="1" t="s">
        <v>2140</v>
      </c>
      <c r="AA1515" s="1" t="s">
        <v>2238</v>
      </c>
      <c r="AB1515" s="1" t="s">
        <v>2130</v>
      </c>
      <c r="AC1515" s="1" t="s">
        <v>1996</v>
      </c>
      <c r="AD1515" s="1" t="s">
        <v>1997</v>
      </c>
    </row>
    <row r="1516" spans="1:30" ht="12.75">
      <c r="A1516" s="65" t="s">
        <v>219</v>
      </c>
      <c r="B1516" s="34" t="s">
        <v>220</v>
      </c>
      <c r="C1516" s="18">
        <v>0</v>
      </c>
      <c r="D1516" s="18">
        <v>0</v>
      </c>
      <c r="E1516" s="18">
        <v>2058</v>
      </c>
      <c r="F1516" s="18">
        <v>0</v>
      </c>
      <c r="G1516" s="19">
        <v>2058</v>
      </c>
      <c r="Z1516" s="1"/>
      <c r="AA1516" s="1"/>
      <c r="AB1516" s="1"/>
      <c r="AC1516" s="1"/>
      <c r="AD1516" s="1"/>
    </row>
    <row r="1517" spans="1:30" ht="12.75">
      <c r="A1517" s="65" t="s">
        <v>221</v>
      </c>
      <c r="B1517" s="34" t="s">
        <v>222</v>
      </c>
      <c r="C1517" s="18">
        <v>0</v>
      </c>
      <c r="D1517" s="18">
        <v>0</v>
      </c>
      <c r="E1517" s="18">
        <v>2058</v>
      </c>
      <c r="F1517" s="18">
        <v>0</v>
      </c>
      <c r="G1517" s="19">
        <v>2058</v>
      </c>
      <c r="Z1517" s="1"/>
      <c r="AA1517" s="1"/>
      <c r="AB1517" s="1"/>
      <c r="AC1517" s="1"/>
      <c r="AD1517" s="1"/>
    </row>
    <row r="1518" spans="1:30" ht="12.75">
      <c r="A1518" s="65" t="s">
        <v>223</v>
      </c>
      <c r="B1518" s="34" t="s">
        <v>224</v>
      </c>
      <c r="C1518" s="18">
        <v>0</v>
      </c>
      <c r="D1518" s="18">
        <v>0</v>
      </c>
      <c r="E1518" s="18">
        <v>1916</v>
      </c>
      <c r="F1518" s="18">
        <v>0</v>
      </c>
      <c r="G1518" s="19">
        <v>1916</v>
      </c>
      <c r="Z1518" s="1"/>
      <c r="AA1518" s="1"/>
      <c r="AB1518" s="1"/>
      <c r="AC1518" s="1"/>
      <c r="AD1518" s="1"/>
    </row>
    <row r="1519" spans="1:30" ht="12.75">
      <c r="A1519" s="65" t="s">
        <v>225</v>
      </c>
      <c r="B1519" s="34" t="s">
        <v>226</v>
      </c>
      <c r="C1519" s="18">
        <v>0</v>
      </c>
      <c r="D1519" s="18">
        <v>0</v>
      </c>
      <c r="E1519" s="18">
        <v>1453</v>
      </c>
      <c r="F1519" s="18">
        <v>0</v>
      </c>
      <c r="G1519" s="19">
        <v>1453</v>
      </c>
      <c r="Z1519" s="1"/>
      <c r="AA1519" s="1"/>
      <c r="AB1519" s="1"/>
      <c r="AC1519" s="1"/>
      <c r="AD1519" s="1"/>
    </row>
    <row r="1520" spans="1:30" ht="12.75">
      <c r="A1520" s="65" t="s">
        <v>227</v>
      </c>
      <c r="B1520" s="34" t="s">
        <v>228</v>
      </c>
      <c r="C1520" s="18">
        <v>0</v>
      </c>
      <c r="D1520" s="18">
        <v>0</v>
      </c>
      <c r="E1520" s="18">
        <v>1453</v>
      </c>
      <c r="F1520" s="18">
        <v>0</v>
      </c>
      <c r="G1520" s="19">
        <v>1453</v>
      </c>
      <c r="Z1520" s="1"/>
      <c r="AA1520" s="1"/>
      <c r="AB1520" s="1"/>
      <c r="AC1520" s="1"/>
      <c r="AD1520" s="1"/>
    </row>
    <row r="1521" spans="1:30" ht="12.75">
      <c r="A1521" s="65" t="s">
        <v>229</v>
      </c>
      <c r="B1521" s="34" t="s">
        <v>230</v>
      </c>
      <c r="C1521" s="18">
        <v>0</v>
      </c>
      <c r="D1521" s="18">
        <v>0</v>
      </c>
      <c r="E1521" s="18">
        <v>1453</v>
      </c>
      <c r="F1521" s="18">
        <v>0</v>
      </c>
      <c r="G1521" s="19">
        <v>1453</v>
      </c>
      <c r="Z1521" s="1"/>
      <c r="AA1521" s="1"/>
      <c r="AB1521" s="1"/>
      <c r="AC1521" s="1"/>
      <c r="AD1521" s="1"/>
    </row>
    <row r="1522" spans="1:30" ht="38.25">
      <c r="A1522" s="65" t="s">
        <v>237</v>
      </c>
      <c r="B1522" s="34" t="s">
        <v>238</v>
      </c>
      <c r="C1522" s="18">
        <v>0</v>
      </c>
      <c r="D1522" s="18">
        <v>0</v>
      </c>
      <c r="E1522" s="18">
        <v>463</v>
      </c>
      <c r="F1522" s="18">
        <v>0</v>
      </c>
      <c r="G1522" s="19">
        <v>463</v>
      </c>
      <c r="Z1522" s="1"/>
      <c r="AA1522" s="1"/>
      <c r="AB1522" s="1"/>
      <c r="AC1522" s="1"/>
      <c r="AD1522" s="1"/>
    </row>
    <row r="1523" spans="1:30" ht="25.5">
      <c r="A1523" s="65" t="s">
        <v>239</v>
      </c>
      <c r="B1523" s="34" t="s">
        <v>240</v>
      </c>
      <c r="C1523" s="18">
        <v>0</v>
      </c>
      <c r="D1523" s="18">
        <v>0</v>
      </c>
      <c r="E1523" s="18">
        <v>372</v>
      </c>
      <c r="F1523" s="18">
        <v>0</v>
      </c>
      <c r="G1523" s="19">
        <v>372</v>
      </c>
      <c r="Z1523" s="1"/>
      <c r="AA1523" s="1"/>
      <c r="AB1523" s="1"/>
      <c r="AC1523" s="1"/>
      <c r="AD1523" s="1"/>
    </row>
    <row r="1524" spans="1:30" ht="25.5">
      <c r="A1524" s="65" t="s">
        <v>241</v>
      </c>
      <c r="B1524" s="34" t="s">
        <v>242</v>
      </c>
      <c r="C1524" s="18">
        <v>0</v>
      </c>
      <c r="D1524" s="18">
        <v>0</v>
      </c>
      <c r="E1524" s="18">
        <v>91</v>
      </c>
      <c r="F1524" s="18">
        <v>0</v>
      </c>
      <c r="G1524" s="19">
        <v>91</v>
      </c>
      <c r="Z1524" s="1"/>
      <c r="AA1524" s="1"/>
      <c r="AB1524" s="1"/>
      <c r="AC1524" s="1"/>
      <c r="AD1524" s="1"/>
    </row>
    <row r="1525" spans="1:30" ht="51">
      <c r="A1525" s="65" t="s">
        <v>243</v>
      </c>
      <c r="B1525" s="34" t="s">
        <v>244</v>
      </c>
      <c r="C1525" s="18">
        <v>0</v>
      </c>
      <c r="D1525" s="18">
        <v>0</v>
      </c>
      <c r="E1525" s="18">
        <v>91</v>
      </c>
      <c r="F1525" s="18">
        <v>0</v>
      </c>
      <c r="G1525" s="19">
        <v>91</v>
      </c>
      <c r="Z1525" s="1"/>
      <c r="AA1525" s="1"/>
      <c r="AB1525" s="1"/>
      <c r="AC1525" s="1"/>
      <c r="AD1525" s="1"/>
    </row>
    <row r="1526" spans="1:30" ht="12.75">
      <c r="A1526" s="65" t="s">
        <v>1247</v>
      </c>
      <c r="B1526" s="34" t="s">
        <v>1248</v>
      </c>
      <c r="C1526" s="18">
        <v>0</v>
      </c>
      <c r="D1526" s="18">
        <v>0</v>
      </c>
      <c r="E1526" s="18">
        <v>142</v>
      </c>
      <c r="F1526" s="18">
        <v>0</v>
      </c>
      <c r="G1526" s="19">
        <v>142</v>
      </c>
      <c r="Z1526" s="1"/>
      <c r="AA1526" s="1"/>
      <c r="AB1526" s="1"/>
      <c r="AC1526" s="1"/>
      <c r="AD1526" s="1"/>
    </row>
    <row r="1527" spans="1:30" ht="12.75">
      <c r="A1527" s="65" t="s">
        <v>1249</v>
      </c>
      <c r="B1527" s="34" t="s">
        <v>1250</v>
      </c>
      <c r="C1527" s="18">
        <v>0</v>
      </c>
      <c r="D1527" s="18">
        <v>0</v>
      </c>
      <c r="E1527" s="18">
        <v>17</v>
      </c>
      <c r="F1527" s="18">
        <v>0</v>
      </c>
      <c r="G1527" s="19">
        <v>17</v>
      </c>
      <c r="Z1527" s="1"/>
      <c r="AA1527" s="1"/>
      <c r="AB1527" s="1"/>
      <c r="AC1527" s="1"/>
      <c r="AD1527" s="1"/>
    </row>
    <row r="1528" spans="1:30" ht="25.5">
      <c r="A1528" s="65" t="s">
        <v>1251</v>
      </c>
      <c r="B1528" s="34" t="s">
        <v>1252</v>
      </c>
      <c r="C1528" s="18">
        <v>0</v>
      </c>
      <c r="D1528" s="18">
        <v>0</v>
      </c>
      <c r="E1528" s="18">
        <v>17</v>
      </c>
      <c r="F1528" s="18">
        <v>0</v>
      </c>
      <c r="G1528" s="19">
        <v>17</v>
      </c>
      <c r="Z1528" s="1"/>
      <c r="AA1528" s="1"/>
      <c r="AB1528" s="1"/>
      <c r="AC1528" s="1"/>
      <c r="AD1528" s="1"/>
    </row>
    <row r="1529" spans="1:30" ht="25.5">
      <c r="A1529" s="65" t="s">
        <v>1255</v>
      </c>
      <c r="B1529" s="34" t="s">
        <v>1256</v>
      </c>
      <c r="C1529" s="18">
        <v>0</v>
      </c>
      <c r="D1529" s="18">
        <v>0</v>
      </c>
      <c r="E1529" s="18">
        <v>17</v>
      </c>
      <c r="F1529" s="18">
        <v>0</v>
      </c>
      <c r="G1529" s="19">
        <v>17</v>
      </c>
      <c r="Z1529" s="1"/>
      <c r="AA1529" s="1"/>
      <c r="AB1529" s="1"/>
      <c r="AC1529" s="1"/>
      <c r="AD1529" s="1"/>
    </row>
    <row r="1530" spans="1:30" ht="38.25">
      <c r="A1530" s="65" t="s">
        <v>439</v>
      </c>
      <c r="B1530" s="34" t="s">
        <v>440</v>
      </c>
      <c r="C1530" s="18">
        <v>0</v>
      </c>
      <c r="D1530" s="18">
        <v>0</v>
      </c>
      <c r="E1530" s="18">
        <v>125</v>
      </c>
      <c r="F1530" s="18">
        <v>0</v>
      </c>
      <c r="G1530" s="19">
        <v>125</v>
      </c>
      <c r="Z1530" s="1"/>
      <c r="AA1530" s="1"/>
      <c r="AB1530" s="1"/>
      <c r="AC1530" s="1"/>
      <c r="AD1530" s="1"/>
    </row>
    <row r="1531" spans="1:30" ht="12.75">
      <c r="A1531" s="65" t="s">
        <v>441</v>
      </c>
      <c r="B1531" s="34" t="s">
        <v>442</v>
      </c>
      <c r="C1531" s="18">
        <v>0</v>
      </c>
      <c r="D1531" s="18">
        <v>0</v>
      </c>
      <c r="E1531" s="18">
        <v>72</v>
      </c>
      <c r="F1531" s="18">
        <v>0</v>
      </c>
      <c r="G1531" s="19">
        <v>72</v>
      </c>
      <c r="Z1531" s="1"/>
      <c r="AA1531" s="1"/>
      <c r="AB1531" s="1"/>
      <c r="AC1531" s="1"/>
      <c r="AD1531" s="1"/>
    </row>
    <row r="1532" spans="1:30" ht="12.75">
      <c r="A1532" s="65" t="s">
        <v>443</v>
      </c>
      <c r="B1532" s="34" t="s">
        <v>444</v>
      </c>
      <c r="C1532" s="18">
        <v>0</v>
      </c>
      <c r="D1532" s="18">
        <v>0</v>
      </c>
      <c r="E1532" s="18">
        <v>72</v>
      </c>
      <c r="F1532" s="18">
        <v>0</v>
      </c>
      <c r="G1532" s="19">
        <v>72</v>
      </c>
      <c r="Z1532" s="1"/>
      <c r="AA1532" s="1"/>
      <c r="AB1532" s="1"/>
      <c r="AC1532" s="1"/>
      <c r="AD1532" s="1"/>
    </row>
    <row r="1533" spans="1:30" ht="12.75">
      <c r="A1533" s="65" t="s">
        <v>447</v>
      </c>
      <c r="B1533" s="34" t="s">
        <v>448</v>
      </c>
      <c r="C1533" s="18">
        <v>0</v>
      </c>
      <c r="D1533" s="18">
        <v>0</v>
      </c>
      <c r="E1533" s="18">
        <v>53</v>
      </c>
      <c r="F1533" s="18">
        <v>0</v>
      </c>
      <c r="G1533" s="19">
        <v>53</v>
      </c>
      <c r="Z1533" s="1"/>
      <c r="AA1533" s="1"/>
      <c r="AB1533" s="1"/>
      <c r="AC1533" s="1"/>
      <c r="AD1533" s="1"/>
    </row>
    <row r="1534" spans="1:30" ht="12.75">
      <c r="A1534" s="65" t="s">
        <v>451</v>
      </c>
      <c r="B1534" s="34" t="s">
        <v>452</v>
      </c>
      <c r="C1534" s="18">
        <v>0</v>
      </c>
      <c r="D1534" s="18">
        <v>0</v>
      </c>
      <c r="E1534" s="18">
        <v>53</v>
      </c>
      <c r="F1534" s="18">
        <v>0</v>
      </c>
      <c r="G1534" s="19">
        <v>53</v>
      </c>
      <c r="Z1534" s="1"/>
      <c r="AA1534" s="1"/>
      <c r="AB1534" s="1"/>
      <c r="AC1534" s="1"/>
      <c r="AD1534" s="1"/>
    </row>
    <row r="1535" spans="1:30" ht="12.75">
      <c r="A1535" s="65" t="s">
        <v>428</v>
      </c>
      <c r="B1535" s="34" t="s">
        <v>429</v>
      </c>
      <c r="C1535" s="18">
        <v>0</v>
      </c>
      <c r="D1535" s="18">
        <v>0</v>
      </c>
      <c r="E1535" s="18">
        <v>920</v>
      </c>
      <c r="F1535" s="18">
        <v>0</v>
      </c>
      <c r="G1535" s="19">
        <v>15</v>
      </c>
      <c r="Z1535" s="1"/>
      <c r="AA1535" s="1"/>
      <c r="AB1535" s="1"/>
      <c r="AC1535" s="1"/>
      <c r="AD1535" s="1"/>
    </row>
    <row r="1536" spans="1:30" ht="12.75">
      <c r="A1536" s="65" t="s">
        <v>430</v>
      </c>
      <c r="B1536" s="34" t="s">
        <v>431</v>
      </c>
      <c r="C1536" s="18">
        <v>0</v>
      </c>
      <c r="D1536" s="18">
        <v>0</v>
      </c>
      <c r="E1536" s="18">
        <v>920</v>
      </c>
      <c r="F1536" s="18">
        <v>0</v>
      </c>
      <c r="G1536" s="19">
        <v>15</v>
      </c>
      <c r="Z1536" s="1"/>
      <c r="AA1536" s="1"/>
      <c r="AB1536" s="1"/>
      <c r="AC1536" s="1"/>
      <c r="AD1536" s="1"/>
    </row>
    <row r="1537" spans="1:30" ht="12.75">
      <c r="A1537" s="65" t="s">
        <v>432</v>
      </c>
      <c r="B1537" s="34" t="s">
        <v>431</v>
      </c>
      <c r="C1537" s="18">
        <v>0</v>
      </c>
      <c r="D1537" s="18">
        <v>0</v>
      </c>
      <c r="E1537" s="18">
        <v>920</v>
      </c>
      <c r="F1537" s="18">
        <v>0</v>
      </c>
      <c r="G1537" s="19">
        <v>15</v>
      </c>
      <c r="Z1537" s="1"/>
      <c r="AA1537" s="1"/>
      <c r="AB1537" s="1"/>
      <c r="AC1537" s="1"/>
      <c r="AD1537" s="1"/>
    </row>
    <row r="1538" spans="1:30" ht="12.75">
      <c r="A1538" s="65" t="s">
        <v>1589</v>
      </c>
      <c r="B1538" s="34" t="s">
        <v>1590</v>
      </c>
      <c r="C1538" s="18">
        <v>0</v>
      </c>
      <c r="D1538" s="18">
        <v>0</v>
      </c>
      <c r="E1538" s="18">
        <v>920</v>
      </c>
      <c r="F1538" s="18">
        <v>0</v>
      </c>
      <c r="G1538" s="19">
        <v>15</v>
      </c>
      <c r="Z1538" s="1"/>
      <c r="AA1538" s="1"/>
      <c r="AB1538" s="1"/>
      <c r="AC1538" s="1"/>
      <c r="AD1538" s="1"/>
    </row>
    <row r="1539" spans="1:30" ht="12.75">
      <c r="A1539" s="65" t="s">
        <v>1595</v>
      </c>
      <c r="B1539" s="34" t="s">
        <v>1596</v>
      </c>
      <c r="C1539" s="18">
        <v>0</v>
      </c>
      <c r="D1539" s="18">
        <v>0</v>
      </c>
      <c r="E1539" s="18">
        <v>920</v>
      </c>
      <c r="F1539" s="18">
        <v>0</v>
      </c>
      <c r="G1539" s="19">
        <v>15</v>
      </c>
      <c r="Z1539" s="1"/>
      <c r="AA1539" s="1"/>
      <c r="AB1539" s="1"/>
      <c r="AC1539" s="1"/>
      <c r="AD1539" s="1"/>
    </row>
    <row r="1540" spans="1:30" ht="12.75">
      <c r="A1540" s="65" t="s">
        <v>1597</v>
      </c>
      <c r="B1540" s="34" t="s">
        <v>1598</v>
      </c>
      <c r="C1540" s="18">
        <v>0</v>
      </c>
      <c r="D1540" s="18">
        <v>0</v>
      </c>
      <c r="E1540" s="18">
        <v>920</v>
      </c>
      <c r="F1540" s="18">
        <v>0</v>
      </c>
      <c r="G1540" s="19">
        <v>15</v>
      </c>
      <c r="Z1540" s="1"/>
      <c r="AA1540" s="1"/>
      <c r="AB1540" s="1"/>
      <c r="AC1540" s="1"/>
      <c r="AD1540" s="1"/>
    </row>
    <row r="1541" spans="1:31" ht="12.75" hidden="1">
      <c r="A1541" s="30" t="s">
        <v>2142</v>
      </c>
      <c r="B1541" s="32" t="s">
        <v>2143</v>
      </c>
      <c r="C1541" s="18">
        <v>0</v>
      </c>
      <c r="D1541" s="18">
        <v>0</v>
      </c>
      <c r="E1541" s="18">
        <v>0</v>
      </c>
      <c r="F1541" s="18">
        <v>0</v>
      </c>
      <c r="G1541" s="19">
        <v>0</v>
      </c>
      <c r="X1541">
        <v>882</v>
      </c>
      <c r="Y1541" t="s">
        <v>331</v>
      </c>
      <c r="Z1541" s="1" t="s">
        <v>2142</v>
      </c>
      <c r="AA1541" s="1" t="s">
        <v>2238</v>
      </c>
      <c r="AB1541" s="1" t="s">
        <v>2126</v>
      </c>
      <c r="AC1541" s="1" t="s">
        <v>1996</v>
      </c>
      <c r="AD1541" s="1" t="s">
        <v>1997</v>
      </c>
      <c r="AE1541" t="e">
        <f>#REF!+AE1542+AE1546</f>
        <v>#REF!</v>
      </c>
    </row>
    <row r="1542" spans="1:31" ht="25.5" hidden="1">
      <c r="A1542" s="30" t="s">
        <v>2144</v>
      </c>
      <c r="B1542" s="33" t="s">
        <v>1666</v>
      </c>
      <c r="C1542" s="18">
        <v>0</v>
      </c>
      <c r="D1542" s="18">
        <v>0</v>
      </c>
      <c r="E1542" s="18">
        <v>0</v>
      </c>
      <c r="F1542" s="18">
        <v>0</v>
      </c>
      <c r="G1542" s="18">
        <v>0</v>
      </c>
      <c r="X1542">
        <v>147</v>
      </c>
      <c r="Y1542" t="s">
        <v>331</v>
      </c>
      <c r="Z1542" s="1" t="s">
        <v>2144</v>
      </c>
      <c r="AA1542" s="1" t="s">
        <v>2238</v>
      </c>
      <c r="AB1542" s="1" t="s">
        <v>2142</v>
      </c>
      <c r="AC1542" s="1" t="s">
        <v>515</v>
      </c>
      <c r="AD1542" s="1" t="s">
        <v>1997</v>
      </c>
      <c r="AE1542">
        <f>AE1543+AE1544+AE1545</f>
        <v>0</v>
      </c>
    </row>
    <row r="1543" spans="1:30" ht="12.75" hidden="1">
      <c r="A1543" s="30" t="s">
        <v>2145</v>
      </c>
      <c r="B1543" s="34" t="s">
        <v>2146</v>
      </c>
      <c r="C1543" s="18" t="s">
        <v>492</v>
      </c>
      <c r="D1543" s="18" t="s">
        <v>492</v>
      </c>
      <c r="E1543" s="18">
        <v>0</v>
      </c>
      <c r="F1543" s="18" t="s">
        <v>492</v>
      </c>
      <c r="G1543" s="19">
        <v>0</v>
      </c>
      <c r="X1543">
        <v>148</v>
      </c>
      <c r="Y1543" t="s">
        <v>331</v>
      </c>
      <c r="Z1543" s="1" t="s">
        <v>2145</v>
      </c>
      <c r="AA1543" s="1" t="s">
        <v>2238</v>
      </c>
      <c r="AB1543" s="1" t="s">
        <v>2144</v>
      </c>
      <c r="AC1543" s="1" t="s">
        <v>1996</v>
      </c>
      <c r="AD1543" s="1" t="s">
        <v>514</v>
      </c>
    </row>
    <row r="1544" spans="1:30" ht="12.75" hidden="1">
      <c r="A1544" s="30" t="s">
        <v>2147</v>
      </c>
      <c r="B1544" s="34" t="s">
        <v>2148</v>
      </c>
      <c r="C1544" s="18" t="s">
        <v>492</v>
      </c>
      <c r="D1544" s="18" t="s">
        <v>492</v>
      </c>
      <c r="E1544" s="18">
        <v>0</v>
      </c>
      <c r="F1544" s="18" t="s">
        <v>492</v>
      </c>
      <c r="G1544" s="19">
        <v>0</v>
      </c>
      <c r="X1544">
        <v>149</v>
      </c>
      <c r="Y1544" t="s">
        <v>331</v>
      </c>
      <c r="Z1544" s="1" t="s">
        <v>2147</v>
      </c>
      <c r="AA1544" s="1" t="s">
        <v>2238</v>
      </c>
      <c r="AB1544" s="1" t="s">
        <v>2144</v>
      </c>
      <c r="AC1544" s="1" t="s">
        <v>1996</v>
      </c>
      <c r="AD1544" s="1" t="s">
        <v>514</v>
      </c>
    </row>
    <row r="1545" spans="1:30" ht="12.75" hidden="1">
      <c r="A1545" s="30" t="s">
        <v>2149</v>
      </c>
      <c r="B1545" s="34" t="s">
        <v>2150</v>
      </c>
      <c r="C1545" s="18" t="s">
        <v>492</v>
      </c>
      <c r="D1545" s="18" t="s">
        <v>492</v>
      </c>
      <c r="E1545" s="18">
        <v>0</v>
      </c>
      <c r="F1545" s="18" t="s">
        <v>492</v>
      </c>
      <c r="G1545" s="19">
        <v>0</v>
      </c>
      <c r="X1545">
        <v>150</v>
      </c>
      <c r="Y1545" t="s">
        <v>331</v>
      </c>
      <c r="Z1545" s="1" t="s">
        <v>2149</v>
      </c>
      <c r="AA1545" s="1" t="s">
        <v>2238</v>
      </c>
      <c r="AB1545" s="1" t="s">
        <v>2144</v>
      </c>
      <c r="AC1545" s="1" t="s">
        <v>1996</v>
      </c>
      <c r="AD1545" s="1" t="s">
        <v>514</v>
      </c>
    </row>
    <row r="1546" spans="1:30" ht="12.75" hidden="1">
      <c r="A1546" s="30" t="s">
        <v>2151</v>
      </c>
      <c r="B1546" s="33" t="s">
        <v>2152</v>
      </c>
      <c r="C1546" s="18">
        <v>0</v>
      </c>
      <c r="D1546" s="18">
        <v>0</v>
      </c>
      <c r="E1546" s="18">
        <v>0</v>
      </c>
      <c r="F1546" s="18">
        <v>0</v>
      </c>
      <c r="G1546" s="19">
        <v>0</v>
      </c>
      <c r="X1546">
        <v>151</v>
      </c>
      <c r="Y1546" t="s">
        <v>331</v>
      </c>
      <c r="Z1546" s="1" t="s">
        <v>2151</v>
      </c>
      <c r="AA1546" s="1" t="s">
        <v>2238</v>
      </c>
      <c r="AB1546" s="1" t="s">
        <v>2142</v>
      </c>
      <c r="AC1546" s="1" t="s">
        <v>1996</v>
      </c>
      <c r="AD1546" s="1" t="s">
        <v>1997</v>
      </c>
    </row>
    <row r="1547" spans="1:30" ht="25.5" hidden="1">
      <c r="A1547" s="30" t="s">
        <v>2153</v>
      </c>
      <c r="B1547" s="32" t="s">
        <v>2154</v>
      </c>
      <c r="C1547" s="18">
        <v>0</v>
      </c>
      <c r="D1547" s="18">
        <v>0</v>
      </c>
      <c r="E1547" s="18">
        <v>0</v>
      </c>
      <c r="F1547" s="18">
        <v>0</v>
      </c>
      <c r="G1547" s="19">
        <v>0</v>
      </c>
      <c r="X1547">
        <v>152</v>
      </c>
      <c r="Y1547" t="s">
        <v>331</v>
      </c>
      <c r="Z1547" s="1" t="s">
        <v>2153</v>
      </c>
      <c r="AA1547" s="1" t="s">
        <v>2238</v>
      </c>
      <c r="AB1547" s="1" t="s">
        <v>2126</v>
      </c>
      <c r="AC1547" s="1" t="s">
        <v>1996</v>
      </c>
      <c r="AD1547" s="1" t="s">
        <v>1997</v>
      </c>
    </row>
    <row r="1548" spans="1:30" ht="25.5" hidden="1">
      <c r="A1548" s="30" t="s">
        <v>2155</v>
      </c>
      <c r="B1548" s="32" t="s">
        <v>2156</v>
      </c>
      <c r="C1548" s="18">
        <v>0</v>
      </c>
      <c r="D1548" s="18">
        <v>0</v>
      </c>
      <c r="E1548" s="18">
        <v>0</v>
      </c>
      <c r="F1548" s="18">
        <v>0</v>
      </c>
      <c r="G1548" s="19">
        <v>0</v>
      </c>
      <c r="X1548">
        <v>153</v>
      </c>
      <c r="Y1548" t="s">
        <v>331</v>
      </c>
      <c r="Z1548" s="1" t="s">
        <v>2155</v>
      </c>
      <c r="AA1548" s="1" t="s">
        <v>2238</v>
      </c>
      <c r="AB1548" s="1" t="s">
        <v>2126</v>
      </c>
      <c r="AC1548" s="1" t="s">
        <v>1996</v>
      </c>
      <c r="AD1548" s="1" t="s">
        <v>1997</v>
      </c>
    </row>
    <row r="1549" spans="1:31" ht="25.5">
      <c r="A1549" s="30" t="s">
        <v>2157</v>
      </c>
      <c r="B1549" s="32" t="s">
        <v>2158</v>
      </c>
      <c r="C1549" s="18">
        <v>4500</v>
      </c>
      <c r="D1549" s="18">
        <v>4500</v>
      </c>
      <c r="E1549" s="18">
        <v>0</v>
      </c>
      <c r="F1549" s="18">
        <v>4500</v>
      </c>
      <c r="G1549" s="19">
        <v>0</v>
      </c>
      <c r="X1549">
        <v>884</v>
      </c>
      <c r="Z1549" s="1" t="s">
        <v>2157</v>
      </c>
      <c r="AA1549" s="1" t="s">
        <v>2238</v>
      </c>
      <c r="AB1549" s="1" t="s">
        <v>2126</v>
      </c>
      <c r="AC1549" s="1" t="s">
        <v>1996</v>
      </c>
      <c r="AD1549" s="1" t="s">
        <v>1997</v>
      </c>
      <c r="AE1549">
        <f>AE1569+AE1570</f>
        <v>0</v>
      </c>
    </row>
    <row r="1550" spans="1:30" ht="12.75">
      <c r="A1550" s="65" t="s">
        <v>219</v>
      </c>
      <c r="B1550" s="33" t="s">
        <v>220</v>
      </c>
      <c r="C1550" s="18">
        <v>4500</v>
      </c>
      <c r="D1550" s="18">
        <v>4500</v>
      </c>
      <c r="E1550" s="18">
        <v>0</v>
      </c>
      <c r="F1550" s="18">
        <v>4500</v>
      </c>
      <c r="G1550" s="19">
        <v>0</v>
      </c>
      <c r="Z1550" s="1"/>
      <c r="AA1550" s="1"/>
      <c r="AB1550" s="1"/>
      <c r="AC1550" s="1"/>
      <c r="AD1550" s="1"/>
    </row>
    <row r="1551" spans="1:30" ht="12.75">
      <c r="A1551" s="65" t="s">
        <v>221</v>
      </c>
      <c r="B1551" s="33" t="s">
        <v>222</v>
      </c>
      <c r="C1551" s="18">
        <v>4500</v>
      </c>
      <c r="D1551" s="18">
        <v>4500</v>
      </c>
      <c r="E1551" s="18">
        <v>0</v>
      </c>
      <c r="F1551" s="18">
        <v>4500</v>
      </c>
      <c r="G1551" s="19">
        <v>0</v>
      </c>
      <c r="Z1551" s="1"/>
      <c r="AA1551" s="1"/>
      <c r="AB1551" s="1"/>
      <c r="AC1551" s="1"/>
      <c r="AD1551" s="1"/>
    </row>
    <row r="1552" spans="1:30" ht="12.75">
      <c r="A1552" s="65" t="s">
        <v>223</v>
      </c>
      <c r="B1552" s="33" t="s">
        <v>224</v>
      </c>
      <c r="C1552" s="18">
        <v>3754</v>
      </c>
      <c r="D1552" s="18">
        <v>3754</v>
      </c>
      <c r="E1552" s="18">
        <v>0</v>
      </c>
      <c r="F1552" s="18">
        <v>3754</v>
      </c>
      <c r="G1552" s="19">
        <v>0</v>
      </c>
      <c r="Z1552" s="1"/>
      <c r="AA1552" s="1"/>
      <c r="AB1552" s="1"/>
      <c r="AC1552" s="1"/>
      <c r="AD1552" s="1"/>
    </row>
    <row r="1553" spans="1:30" ht="12.75">
      <c r="A1553" s="65" t="s">
        <v>225</v>
      </c>
      <c r="B1553" s="33" t="s">
        <v>226</v>
      </c>
      <c r="C1553" s="18">
        <v>3091</v>
      </c>
      <c r="D1553" s="18">
        <v>3091</v>
      </c>
      <c r="E1553" s="18">
        <v>0</v>
      </c>
      <c r="F1553" s="18">
        <v>3091</v>
      </c>
      <c r="G1553" s="19">
        <v>0</v>
      </c>
      <c r="Z1553" s="1"/>
      <c r="AA1553" s="1"/>
      <c r="AB1553" s="1"/>
      <c r="AC1553" s="1"/>
      <c r="AD1553" s="1"/>
    </row>
    <row r="1554" spans="1:30" ht="12.75">
      <c r="A1554" s="65" t="s">
        <v>227</v>
      </c>
      <c r="B1554" s="33" t="s">
        <v>228</v>
      </c>
      <c r="C1554" s="18">
        <v>2751</v>
      </c>
      <c r="D1554" s="18">
        <v>2751</v>
      </c>
      <c r="E1554" s="18">
        <v>0</v>
      </c>
      <c r="F1554" s="18">
        <v>2751</v>
      </c>
      <c r="G1554" s="19">
        <v>0</v>
      </c>
      <c r="Z1554" s="1"/>
      <c r="AA1554" s="1"/>
      <c r="AB1554" s="1"/>
      <c r="AC1554" s="1"/>
      <c r="AD1554" s="1"/>
    </row>
    <row r="1555" spans="1:30" ht="12.75">
      <c r="A1555" s="65" t="s">
        <v>229</v>
      </c>
      <c r="B1555" s="33" t="s">
        <v>230</v>
      </c>
      <c r="C1555" s="18">
        <v>2751</v>
      </c>
      <c r="D1555" s="18">
        <v>2751</v>
      </c>
      <c r="E1555" s="18">
        <v>0</v>
      </c>
      <c r="F1555" s="18">
        <v>2751</v>
      </c>
      <c r="G1555" s="19">
        <v>0</v>
      </c>
      <c r="Z1555" s="1"/>
      <c r="AA1555" s="1"/>
      <c r="AB1555" s="1"/>
      <c r="AC1555" s="1"/>
      <c r="AD1555" s="1"/>
    </row>
    <row r="1556" spans="1:30" ht="25.5">
      <c r="A1556" s="65" t="s">
        <v>235</v>
      </c>
      <c r="B1556" s="33" t="s">
        <v>236</v>
      </c>
      <c r="C1556" s="18">
        <v>340</v>
      </c>
      <c r="D1556" s="18">
        <v>340</v>
      </c>
      <c r="E1556" s="18">
        <v>0</v>
      </c>
      <c r="F1556" s="18">
        <v>340</v>
      </c>
      <c r="G1556" s="19">
        <v>0</v>
      </c>
      <c r="Z1556" s="1"/>
      <c r="AA1556" s="1"/>
      <c r="AB1556" s="1"/>
      <c r="AC1556" s="1"/>
      <c r="AD1556" s="1"/>
    </row>
    <row r="1557" spans="1:30" ht="38.25">
      <c r="A1557" s="65" t="s">
        <v>237</v>
      </c>
      <c r="B1557" s="33" t="s">
        <v>238</v>
      </c>
      <c r="C1557" s="18">
        <v>663</v>
      </c>
      <c r="D1557" s="18">
        <v>663</v>
      </c>
      <c r="E1557" s="18">
        <v>0</v>
      </c>
      <c r="F1557" s="18">
        <v>663</v>
      </c>
      <c r="G1557" s="19">
        <v>0</v>
      </c>
      <c r="Z1557" s="1"/>
      <c r="AA1557" s="1"/>
      <c r="AB1557" s="1"/>
      <c r="AC1557" s="1"/>
      <c r="AD1557" s="1"/>
    </row>
    <row r="1558" spans="1:30" ht="25.5">
      <c r="A1558" s="65" t="s">
        <v>239</v>
      </c>
      <c r="B1558" s="33" t="s">
        <v>240</v>
      </c>
      <c r="C1558" s="18">
        <v>663</v>
      </c>
      <c r="D1558" s="18">
        <v>663</v>
      </c>
      <c r="E1558" s="18">
        <v>0</v>
      </c>
      <c r="F1558" s="18">
        <v>663</v>
      </c>
      <c r="G1558" s="19">
        <v>0</v>
      </c>
      <c r="Z1558" s="1"/>
      <c r="AA1558" s="1"/>
      <c r="AB1558" s="1"/>
      <c r="AC1558" s="1"/>
      <c r="AD1558" s="1"/>
    </row>
    <row r="1559" spans="1:30" ht="12.75">
      <c r="A1559" s="65" t="s">
        <v>1247</v>
      </c>
      <c r="B1559" s="33" t="s">
        <v>1248</v>
      </c>
      <c r="C1559" s="18">
        <v>746</v>
      </c>
      <c r="D1559" s="18">
        <v>746</v>
      </c>
      <c r="E1559" s="18">
        <v>0</v>
      </c>
      <c r="F1559" s="18">
        <v>746</v>
      </c>
      <c r="G1559" s="19">
        <v>0</v>
      </c>
      <c r="Z1559" s="1"/>
      <c r="AA1559" s="1"/>
      <c r="AB1559" s="1"/>
      <c r="AC1559" s="1"/>
      <c r="AD1559" s="1"/>
    </row>
    <row r="1560" spans="1:30" ht="12.75">
      <c r="A1560" s="65" t="s">
        <v>1262</v>
      </c>
      <c r="B1560" s="33" t="s">
        <v>1263</v>
      </c>
      <c r="C1560" s="18">
        <v>496</v>
      </c>
      <c r="D1560" s="18">
        <v>496</v>
      </c>
      <c r="E1560" s="18">
        <v>0</v>
      </c>
      <c r="F1560" s="18">
        <v>496</v>
      </c>
      <c r="G1560" s="19">
        <v>0</v>
      </c>
      <c r="Z1560" s="1"/>
      <c r="AA1560" s="1"/>
      <c r="AB1560" s="1"/>
      <c r="AC1560" s="1"/>
      <c r="AD1560" s="1"/>
    </row>
    <row r="1561" spans="1:30" ht="38.25">
      <c r="A1561" s="65" t="s">
        <v>1278</v>
      </c>
      <c r="B1561" s="33" t="s">
        <v>1279</v>
      </c>
      <c r="C1561" s="18">
        <v>234</v>
      </c>
      <c r="D1561" s="18">
        <v>234</v>
      </c>
      <c r="E1561" s="18">
        <v>0</v>
      </c>
      <c r="F1561" s="18">
        <v>234</v>
      </c>
      <c r="G1561" s="19">
        <v>0</v>
      </c>
      <c r="Z1561" s="1"/>
      <c r="AA1561" s="1"/>
      <c r="AB1561" s="1"/>
      <c r="AC1561" s="1"/>
      <c r="AD1561" s="1"/>
    </row>
    <row r="1562" spans="1:30" ht="25.5">
      <c r="A1562" s="65" t="s">
        <v>1280</v>
      </c>
      <c r="B1562" s="33" t="s">
        <v>1281</v>
      </c>
      <c r="C1562" s="18">
        <v>134</v>
      </c>
      <c r="D1562" s="18">
        <v>134</v>
      </c>
      <c r="E1562" s="18">
        <v>0</v>
      </c>
      <c r="F1562" s="18">
        <v>134</v>
      </c>
      <c r="G1562" s="19">
        <v>0</v>
      </c>
      <c r="Z1562" s="1"/>
      <c r="AA1562" s="1"/>
      <c r="AB1562" s="1"/>
      <c r="AC1562" s="1"/>
      <c r="AD1562" s="1"/>
    </row>
    <row r="1563" spans="1:30" ht="38.25">
      <c r="A1563" s="65" t="s">
        <v>1286</v>
      </c>
      <c r="B1563" s="33" t="s">
        <v>1287</v>
      </c>
      <c r="C1563" s="18">
        <v>100</v>
      </c>
      <c r="D1563" s="18">
        <v>100</v>
      </c>
      <c r="E1563" s="18">
        <v>0</v>
      </c>
      <c r="F1563" s="18">
        <v>100</v>
      </c>
      <c r="G1563" s="19">
        <v>0</v>
      </c>
      <c r="Z1563" s="1"/>
      <c r="AA1563" s="1"/>
      <c r="AB1563" s="1"/>
      <c r="AC1563" s="1"/>
      <c r="AD1563" s="1"/>
    </row>
    <row r="1564" spans="1:30" ht="12.75">
      <c r="A1564" s="65" t="s">
        <v>1294</v>
      </c>
      <c r="B1564" s="33" t="s">
        <v>1295</v>
      </c>
      <c r="C1564" s="18">
        <v>262</v>
      </c>
      <c r="D1564" s="18">
        <v>262</v>
      </c>
      <c r="E1564" s="18">
        <v>0</v>
      </c>
      <c r="F1564" s="18">
        <v>262</v>
      </c>
      <c r="G1564" s="19">
        <v>0</v>
      </c>
      <c r="Z1564" s="1"/>
      <c r="AA1564" s="1"/>
      <c r="AB1564" s="1"/>
      <c r="AC1564" s="1"/>
      <c r="AD1564" s="1"/>
    </row>
    <row r="1565" spans="1:30" ht="12.75">
      <c r="A1565" s="65" t="s">
        <v>1296</v>
      </c>
      <c r="B1565" s="33" t="s">
        <v>1297</v>
      </c>
      <c r="C1565" s="18">
        <v>262</v>
      </c>
      <c r="D1565" s="18">
        <v>262</v>
      </c>
      <c r="E1565" s="18">
        <v>0</v>
      </c>
      <c r="F1565" s="18">
        <v>262</v>
      </c>
      <c r="G1565" s="19">
        <v>0</v>
      </c>
      <c r="Z1565" s="1"/>
      <c r="AA1565" s="1"/>
      <c r="AB1565" s="1"/>
      <c r="AC1565" s="1"/>
      <c r="AD1565" s="1"/>
    </row>
    <row r="1566" spans="1:30" ht="38.25">
      <c r="A1566" s="65" t="s">
        <v>439</v>
      </c>
      <c r="B1566" s="33" t="s">
        <v>440</v>
      </c>
      <c r="C1566" s="18">
        <v>250</v>
      </c>
      <c r="D1566" s="18">
        <v>250</v>
      </c>
      <c r="E1566" s="18">
        <v>0</v>
      </c>
      <c r="F1566" s="18">
        <v>250</v>
      </c>
      <c r="G1566" s="19">
        <v>0</v>
      </c>
      <c r="Z1566" s="1"/>
      <c r="AA1566" s="1"/>
      <c r="AB1566" s="1"/>
      <c r="AC1566" s="1"/>
      <c r="AD1566" s="1"/>
    </row>
    <row r="1567" spans="1:30" ht="12.75">
      <c r="A1567" s="65" t="s">
        <v>447</v>
      </c>
      <c r="B1567" s="33" t="s">
        <v>448</v>
      </c>
      <c r="C1567" s="18">
        <v>250</v>
      </c>
      <c r="D1567" s="18">
        <v>250</v>
      </c>
      <c r="E1567" s="18">
        <v>0</v>
      </c>
      <c r="F1567" s="18">
        <v>250</v>
      </c>
      <c r="G1567" s="19">
        <v>0</v>
      </c>
      <c r="Z1567" s="1"/>
      <c r="AA1567" s="1"/>
      <c r="AB1567" s="1"/>
      <c r="AC1567" s="1"/>
      <c r="AD1567" s="1"/>
    </row>
    <row r="1568" spans="1:30" ht="12.75">
      <c r="A1568" s="65" t="s">
        <v>451</v>
      </c>
      <c r="B1568" s="33" t="s">
        <v>452</v>
      </c>
      <c r="C1568" s="18">
        <v>250</v>
      </c>
      <c r="D1568" s="18">
        <v>250</v>
      </c>
      <c r="E1568" s="18">
        <v>0</v>
      </c>
      <c r="F1568" s="18">
        <v>250</v>
      </c>
      <c r="G1568" s="19">
        <v>0</v>
      </c>
      <c r="Z1568" s="1"/>
      <c r="AA1568" s="1"/>
      <c r="AB1568" s="1"/>
      <c r="AC1568" s="1"/>
      <c r="AD1568" s="1"/>
    </row>
    <row r="1569" spans="1:30" ht="25.5" hidden="1">
      <c r="A1569" s="30" t="s">
        <v>2159</v>
      </c>
      <c r="B1569" s="33" t="s">
        <v>2160</v>
      </c>
      <c r="C1569" s="18">
        <v>0</v>
      </c>
      <c r="D1569" s="18">
        <v>0</v>
      </c>
      <c r="E1569" s="18">
        <v>0</v>
      </c>
      <c r="F1569" s="18">
        <v>0</v>
      </c>
      <c r="G1569" s="19">
        <v>0</v>
      </c>
      <c r="X1569">
        <v>154</v>
      </c>
      <c r="Y1569" t="s">
        <v>331</v>
      </c>
      <c r="Z1569" s="1" t="s">
        <v>2159</v>
      </c>
      <c r="AA1569" s="1" t="s">
        <v>2238</v>
      </c>
      <c r="AB1569" s="1" t="s">
        <v>2157</v>
      </c>
      <c r="AC1569" s="1" t="s">
        <v>1996</v>
      </c>
      <c r="AD1569" s="1" t="s">
        <v>1997</v>
      </c>
    </row>
    <row r="1570" spans="1:30" ht="25.5">
      <c r="A1570" s="30" t="s">
        <v>2161</v>
      </c>
      <c r="B1570" s="33" t="s">
        <v>2162</v>
      </c>
      <c r="C1570" s="18">
        <v>4500</v>
      </c>
      <c r="D1570" s="18">
        <v>4500</v>
      </c>
      <c r="E1570" s="18">
        <v>0</v>
      </c>
      <c r="F1570" s="18">
        <v>4500</v>
      </c>
      <c r="G1570" s="19">
        <v>0</v>
      </c>
      <c r="X1570">
        <v>155</v>
      </c>
      <c r="Z1570" s="1" t="s">
        <v>2161</v>
      </c>
      <c r="AA1570" s="1" t="s">
        <v>2238</v>
      </c>
      <c r="AB1570" s="1" t="s">
        <v>2157</v>
      </c>
      <c r="AC1570" s="1" t="s">
        <v>1996</v>
      </c>
      <c r="AD1570" s="1" t="s">
        <v>1997</v>
      </c>
    </row>
    <row r="1571" spans="1:30" ht="12.75">
      <c r="A1571" s="65" t="s">
        <v>219</v>
      </c>
      <c r="B1571" s="34" t="s">
        <v>220</v>
      </c>
      <c r="C1571" s="18">
        <v>4500</v>
      </c>
      <c r="D1571" s="18">
        <v>4500</v>
      </c>
      <c r="E1571" s="18">
        <v>0</v>
      </c>
      <c r="F1571" s="18">
        <v>4500</v>
      </c>
      <c r="G1571" s="19">
        <v>0</v>
      </c>
      <c r="Z1571" s="1"/>
      <c r="AA1571" s="1"/>
      <c r="AB1571" s="1"/>
      <c r="AC1571" s="1"/>
      <c r="AD1571" s="1"/>
    </row>
    <row r="1572" spans="1:30" ht="12.75">
      <c r="A1572" s="65" t="s">
        <v>221</v>
      </c>
      <c r="B1572" s="34" t="s">
        <v>222</v>
      </c>
      <c r="C1572" s="18">
        <v>4500</v>
      </c>
      <c r="D1572" s="18">
        <v>4500</v>
      </c>
      <c r="E1572" s="18">
        <v>0</v>
      </c>
      <c r="F1572" s="18">
        <v>4500</v>
      </c>
      <c r="G1572" s="19">
        <v>0</v>
      </c>
      <c r="Z1572" s="1"/>
      <c r="AA1572" s="1"/>
      <c r="AB1572" s="1"/>
      <c r="AC1572" s="1"/>
      <c r="AD1572" s="1"/>
    </row>
    <row r="1573" spans="1:30" ht="12.75">
      <c r="A1573" s="65" t="s">
        <v>223</v>
      </c>
      <c r="B1573" s="34" t="s">
        <v>224</v>
      </c>
      <c r="C1573" s="18">
        <v>3754</v>
      </c>
      <c r="D1573" s="18">
        <v>3754</v>
      </c>
      <c r="E1573" s="18">
        <v>0</v>
      </c>
      <c r="F1573" s="18">
        <v>3754</v>
      </c>
      <c r="G1573" s="19">
        <v>0</v>
      </c>
      <c r="Z1573" s="1"/>
      <c r="AA1573" s="1"/>
      <c r="AB1573" s="1"/>
      <c r="AC1573" s="1"/>
      <c r="AD1573" s="1"/>
    </row>
    <row r="1574" spans="1:30" ht="12.75">
      <c r="A1574" s="65" t="s">
        <v>225</v>
      </c>
      <c r="B1574" s="34" t="s">
        <v>226</v>
      </c>
      <c r="C1574" s="18">
        <v>3091</v>
      </c>
      <c r="D1574" s="18">
        <v>3091</v>
      </c>
      <c r="E1574" s="18">
        <v>0</v>
      </c>
      <c r="F1574" s="18">
        <v>3091</v>
      </c>
      <c r="G1574" s="19">
        <v>0</v>
      </c>
      <c r="Z1574" s="1"/>
      <c r="AA1574" s="1"/>
      <c r="AB1574" s="1"/>
      <c r="AC1574" s="1"/>
      <c r="AD1574" s="1"/>
    </row>
    <row r="1575" spans="1:30" ht="12.75">
      <c r="A1575" s="65" t="s">
        <v>227</v>
      </c>
      <c r="B1575" s="34" t="s">
        <v>228</v>
      </c>
      <c r="C1575" s="18">
        <v>2751</v>
      </c>
      <c r="D1575" s="18">
        <v>2751</v>
      </c>
      <c r="E1575" s="18">
        <v>0</v>
      </c>
      <c r="F1575" s="18">
        <v>2751</v>
      </c>
      <c r="G1575" s="19">
        <v>0</v>
      </c>
      <c r="Z1575" s="1"/>
      <c r="AA1575" s="1"/>
      <c r="AB1575" s="1"/>
      <c r="AC1575" s="1"/>
      <c r="AD1575" s="1"/>
    </row>
    <row r="1576" spans="1:30" ht="12.75">
      <c r="A1576" s="65" t="s">
        <v>229</v>
      </c>
      <c r="B1576" s="34" t="s">
        <v>230</v>
      </c>
      <c r="C1576" s="18">
        <v>2751</v>
      </c>
      <c r="D1576" s="18">
        <v>2751</v>
      </c>
      <c r="E1576" s="18">
        <v>0</v>
      </c>
      <c r="F1576" s="18">
        <v>2751</v>
      </c>
      <c r="G1576" s="19">
        <v>0</v>
      </c>
      <c r="Z1576" s="1"/>
      <c r="AA1576" s="1"/>
      <c r="AB1576" s="1"/>
      <c r="AC1576" s="1"/>
      <c r="AD1576" s="1"/>
    </row>
    <row r="1577" spans="1:30" ht="38.25">
      <c r="A1577" s="65" t="s">
        <v>235</v>
      </c>
      <c r="B1577" s="34" t="s">
        <v>236</v>
      </c>
      <c r="C1577" s="18">
        <v>340</v>
      </c>
      <c r="D1577" s="18">
        <v>340</v>
      </c>
      <c r="E1577" s="18">
        <v>0</v>
      </c>
      <c r="F1577" s="18">
        <v>340</v>
      </c>
      <c r="G1577" s="19">
        <v>0</v>
      </c>
      <c r="Z1577" s="1"/>
      <c r="AA1577" s="1"/>
      <c r="AB1577" s="1"/>
      <c r="AC1577" s="1"/>
      <c r="AD1577" s="1"/>
    </row>
    <row r="1578" spans="1:30" ht="38.25">
      <c r="A1578" s="65" t="s">
        <v>237</v>
      </c>
      <c r="B1578" s="34" t="s">
        <v>238</v>
      </c>
      <c r="C1578" s="18">
        <v>663</v>
      </c>
      <c r="D1578" s="18">
        <v>663</v>
      </c>
      <c r="E1578" s="18">
        <v>0</v>
      </c>
      <c r="F1578" s="18">
        <v>663</v>
      </c>
      <c r="G1578" s="19">
        <v>0</v>
      </c>
      <c r="Z1578" s="1"/>
      <c r="AA1578" s="1"/>
      <c r="AB1578" s="1"/>
      <c r="AC1578" s="1"/>
      <c r="AD1578" s="1"/>
    </row>
    <row r="1579" spans="1:30" ht="25.5">
      <c r="A1579" s="65" t="s">
        <v>239</v>
      </c>
      <c r="B1579" s="34" t="s">
        <v>240</v>
      </c>
      <c r="C1579" s="18">
        <v>663</v>
      </c>
      <c r="D1579" s="18">
        <v>663</v>
      </c>
      <c r="E1579" s="18">
        <v>0</v>
      </c>
      <c r="F1579" s="18">
        <v>663</v>
      </c>
      <c r="G1579" s="19">
        <v>0</v>
      </c>
      <c r="Z1579" s="1"/>
      <c r="AA1579" s="1"/>
      <c r="AB1579" s="1"/>
      <c r="AC1579" s="1"/>
      <c r="AD1579" s="1"/>
    </row>
    <row r="1580" spans="1:30" ht="12.75">
      <c r="A1580" s="65" t="s">
        <v>1247</v>
      </c>
      <c r="B1580" s="34" t="s">
        <v>1248</v>
      </c>
      <c r="C1580" s="18">
        <v>746</v>
      </c>
      <c r="D1580" s="18">
        <v>746</v>
      </c>
      <c r="E1580" s="18">
        <v>0</v>
      </c>
      <c r="F1580" s="18">
        <v>746</v>
      </c>
      <c r="G1580" s="19">
        <v>0</v>
      </c>
      <c r="Z1580" s="1"/>
      <c r="AA1580" s="1"/>
      <c r="AB1580" s="1"/>
      <c r="AC1580" s="1"/>
      <c r="AD1580" s="1"/>
    </row>
    <row r="1581" spans="1:30" ht="12.75">
      <c r="A1581" s="65" t="s">
        <v>1262</v>
      </c>
      <c r="B1581" s="34" t="s">
        <v>1263</v>
      </c>
      <c r="C1581" s="18">
        <v>496</v>
      </c>
      <c r="D1581" s="18">
        <v>496</v>
      </c>
      <c r="E1581" s="18">
        <v>0</v>
      </c>
      <c r="F1581" s="18">
        <v>496</v>
      </c>
      <c r="G1581" s="19">
        <v>0</v>
      </c>
      <c r="Z1581" s="1"/>
      <c r="AA1581" s="1"/>
      <c r="AB1581" s="1"/>
      <c r="AC1581" s="1"/>
      <c r="AD1581" s="1"/>
    </row>
    <row r="1582" spans="1:30" ht="38.25">
      <c r="A1582" s="65" t="s">
        <v>1278</v>
      </c>
      <c r="B1582" s="34" t="s">
        <v>1279</v>
      </c>
      <c r="C1582" s="18">
        <v>234</v>
      </c>
      <c r="D1582" s="18">
        <v>234</v>
      </c>
      <c r="E1582" s="18">
        <v>0</v>
      </c>
      <c r="F1582" s="18">
        <v>234</v>
      </c>
      <c r="G1582" s="19">
        <v>0</v>
      </c>
      <c r="Z1582" s="1"/>
      <c r="AA1582" s="1"/>
      <c r="AB1582" s="1"/>
      <c r="AC1582" s="1"/>
      <c r="AD1582" s="1"/>
    </row>
    <row r="1583" spans="1:30" ht="25.5">
      <c r="A1583" s="65" t="s">
        <v>1280</v>
      </c>
      <c r="B1583" s="34" t="s">
        <v>1281</v>
      </c>
      <c r="C1583" s="18">
        <v>134</v>
      </c>
      <c r="D1583" s="18">
        <v>134</v>
      </c>
      <c r="E1583" s="18">
        <v>0</v>
      </c>
      <c r="F1583" s="18">
        <v>134</v>
      </c>
      <c r="G1583" s="19">
        <v>0</v>
      </c>
      <c r="Z1583" s="1"/>
      <c r="AA1583" s="1"/>
      <c r="AB1583" s="1"/>
      <c r="AC1583" s="1"/>
      <c r="AD1583" s="1"/>
    </row>
    <row r="1584" spans="1:30" ht="38.25">
      <c r="A1584" s="65" t="s">
        <v>1286</v>
      </c>
      <c r="B1584" s="34" t="s">
        <v>1287</v>
      </c>
      <c r="C1584" s="18">
        <v>100</v>
      </c>
      <c r="D1584" s="18">
        <v>100</v>
      </c>
      <c r="E1584" s="18">
        <v>0</v>
      </c>
      <c r="F1584" s="18">
        <v>100</v>
      </c>
      <c r="G1584" s="19">
        <v>0</v>
      </c>
      <c r="Z1584" s="1"/>
      <c r="AA1584" s="1"/>
      <c r="AB1584" s="1"/>
      <c r="AC1584" s="1"/>
      <c r="AD1584" s="1"/>
    </row>
    <row r="1585" spans="1:30" ht="12.75">
      <c r="A1585" s="65" t="s">
        <v>1294</v>
      </c>
      <c r="B1585" s="34" t="s">
        <v>1295</v>
      </c>
      <c r="C1585" s="18">
        <v>262</v>
      </c>
      <c r="D1585" s="18">
        <v>262</v>
      </c>
      <c r="E1585" s="18">
        <v>0</v>
      </c>
      <c r="F1585" s="18">
        <v>262</v>
      </c>
      <c r="G1585" s="19">
        <v>0</v>
      </c>
      <c r="Z1585" s="1"/>
      <c r="AA1585" s="1"/>
      <c r="AB1585" s="1"/>
      <c r="AC1585" s="1"/>
      <c r="AD1585" s="1"/>
    </row>
    <row r="1586" spans="1:30" ht="12.75">
      <c r="A1586" s="65" t="s">
        <v>1296</v>
      </c>
      <c r="B1586" s="34" t="s">
        <v>1297</v>
      </c>
      <c r="C1586" s="18">
        <v>262</v>
      </c>
      <c r="D1586" s="18">
        <v>262</v>
      </c>
      <c r="E1586" s="18">
        <v>0</v>
      </c>
      <c r="F1586" s="18">
        <v>262</v>
      </c>
      <c r="G1586" s="19">
        <v>0</v>
      </c>
      <c r="Z1586" s="1"/>
      <c r="AA1586" s="1"/>
      <c r="AB1586" s="1"/>
      <c r="AC1586" s="1"/>
      <c r="AD1586" s="1"/>
    </row>
    <row r="1587" spans="1:30" ht="38.25">
      <c r="A1587" s="65" t="s">
        <v>439</v>
      </c>
      <c r="B1587" s="34" t="s">
        <v>440</v>
      </c>
      <c r="C1587" s="18">
        <v>250</v>
      </c>
      <c r="D1587" s="18">
        <v>250</v>
      </c>
      <c r="E1587" s="18">
        <v>0</v>
      </c>
      <c r="F1587" s="18">
        <v>250</v>
      </c>
      <c r="G1587" s="19">
        <v>0</v>
      </c>
      <c r="Z1587" s="1"/>
      <c r="AA1587" s="1"/>
      <c r="AB1587" s="1"/>
      <c r="AC1587" s="1"/>
      <c r="AD1587" s="1"/>
    </row>
    <row r="1588" spans="1:30" ht="12.75">
      <c r="A1588" s="65" t="s">
        <v>447</v>
      </c>
      <c r="B1588" s="34" t="s">
        <v>448</v>
      </c>
      <c r="C1588" s="18">
        <v>250</v>
      </c>
      <c r="D1588" s="18">
        <v>250</v>
      </c>
      <c r="E1588" s="18">
        <v>0</v>
      </c>
      <c r="F1588" s="18">
        <v>250</v>
      </c>
      <c r="G1588" s="19">
        <v>0</v>
      </c>
      <c r="Z1588" s="1"/>
      <c r="AA1588" s="1"/>
      <c r="AB1588" s="1"/>
      <c r="AC1588" s="1"/>
      <c r="AD1588" s="1"/>
    </row>
    <row r="1589" spans="1:30" ht="12.75">
      <c r="A1589" s="65" t="s">
        <v>451</v>
      </c>
      <c r="B1589" s="34" t="s">
        <v>452</v>
      </c>
      <c r="C1589" s="18">
        <v>250</v>
      </c>
      <c r="D1589" s="18">
        <v>250</v>
      </c>
      <c r="E1589" s="18">
        <v>0</v>
      </c>
      <c r="F1589" s="18">
        <v>250</v>
      </c>
      <c r="G1589" s="19">
        <v>0</v>
      </c>
      <c r="Z1589" s="1"/>
      <c r="AA1589" s="1"/>
      <c r="AB1589" s="1"/>
      <c r="AC1589" s="1"/>
      <c r="AD1589" s="1"/>
    </row>
    <row r="1590" spans="1:31" ht="12.75" hidden="1">
      <c r="A1590" s="30" t="s">
        <v>2163</v>
      </c>
      <c r="B1590" s="31" t="s">
        <v>2164</v>
      </c>
      <c r="C1590" s="18">
        <v>0</v>
      </c>
      <c r="D1590" s="18">
        <v>0</v>
      </c>
      <c r="E1590" s="18">
        <v>0</v>
      </c>
      <c r="F1590" s="18">
        <v>0</v>
      </c>
      <c r="G1590" s="19">
        <v>0</v>
      </c>
      <c r="X1590">
        <v>885</v>
      </c>
      <c r="Y1590" t="s">
        <v>331</v>
      </c>
      <c r="Z1590" s="1" t="s">
        <v>2163</v>
      </c>
      <c r="AA1590" s="1" t="s">
        <v>2238</v>
      </c>
      <c r="AB1590" s="1" t="s">
        <v>217</v>
      </c>
      <c r="AC1590" s="1" t="s">
        <v>1996</v>
      </c>
      <c r="AD1590" s="1" t="s">
        <v>1997</v>
      </c>
      <c r="AE1590" t="e">
        <f>AE1591+AE1592+AE1600+AE1601+AE1605+AE1609+AE1610</f>
        <v>#REF!</v>
      </c>
    </row>
    <row r="1591" spans="1:30" ht="12.75" hidden="1">
      <c r="A1591" s="30" t="s">
        <v>2165</v>
      </c>
      <c r="B1591" s="32" t="s">
        <v>2166</v>
      </c>
      <c r="C1591" s="18">
        <v>0</v>
      </c>
      <c r="D1591" s="18">
        <v>0</v>
      </c>
      <c r="E1591" s="18">
        <v>0</v>
      </c>
      <c r="F1591" s="18">
        <v>0</v>
      </c>
      <c r="G1591" s="19">
        <v>0</v>
      </c>
      <c r="X1591">
        <v>156</v>
      </c>
      <c r="Y1591" t="s">
        <v>331</v>
      </c>
      <c r="Z1591" s="1" t="s">
        <v>2165</v>
      </c>
      <c r="AA1591" s="1" t="s">
        <v>2238</v>
      </c>
      <c r="AB1591" s="1" t="s">
        <v>2163</v>
      </c>
      <c r="AC1591" s="1" t="s">
        <v>1996</v>
      </c>
      <c r="AD1591" s="1" t="s">
        <v>1997</v>
      </c>
    </row>
    <row r="1592" spans="1:31" ht="25.5" hidden="1">
      <c r="A1592" s="30" t="s">
        <v>2167</v>
      </c>
      <c r="B1592" s="32" t="s">
        <v>2168</v>
      </c>
      <c r="C1592" s="18">
        <v>0</v>
      </c>
      <c r="D1592" s="18">
        <v>0</v>
      </c>
      <c r="E1592" s="18">
        <v>0</v>
      </c>
      <c r="F1592" s="18">
        <v>0</v>
      </c>
      <c r="G1592" s="19">
        <v>0</v>
      </c>
      <c r="X1592">
        <v>886</v>
      </c>
      <c r="Y1592" t="s">
        <v>331</v>
      </c>
      <c r="Z1592" s="1" t="s">
        <v>2167</v>
      </c>
      <c r="AA1592" s="1" t="s">
        <v>2238</v>
      </c>
      <c r="AB1592" s="1" t="s">
        <v>2163</v>
      </c>
      <c r="AC1592" s="1" t="s">
        <v>1996</v>
      </c>
      <c r="AD1592" s="1" t="s">
        <v>1997</v>
      </c>
      <c r="AE1592">
        <f>AE1593+AE1596+AE1599</f>
        <v>0</v>
      </c>
    </row>
    <row r="1593" spans="1:31" ht="25.5" hidden="1">
      <c r="A1593" s="30" t="s">
        <v>2169</v>
      </c>
      <c r="B1593" s="33" t="s">
        <v>2170</v>
      </c>
      <c r="C1593" s="18">
        <v>0</v>
      </c>
      <c r="D1593" s="18">
        <v>0</v>
      </c>
      <c r="E1593" s="18">
        <v>0</v>
      </c>
      <c r="F1593" s="18">
        <v>0</v>
      </c>
      <c r="G1593" s="19">
        <v>0</v>
      </c>
      <c r="X1593">
        <v>157</v>
      </c>
      <c r="Y1593" t="s">
        <v>331</v>
      </c>
      <c r="Z1593" s="1" t="s">
        <v>2169</v>
      </c>
      <c r="AA1593" s="1" t="s">
        <v>2238</v>
      </c>
      <c r="AB1593" s="1" t="s">
        <v>2167</v>
      </c>
      <c r="AC1593" s="1" t="s">
        <v>1996</v>
      </c>
      <c r="AD1593" s="1" t="s">
        <v>1997</v>
      </c>
      <c r="AE1593">
        <f>AE1594+AE1595</f>
        <v>0</v>
      </c>
    </row>
    <row r="1594" spans="1:30" ht="25.5" hidden="1">
      <c r="A1594" s="30" t="s">
        <v>2171</v>
      </c>
      <c r="B1594" s="34" t="s">
        <v>2172</v>
      </c>
      <c r="C1594" s="18">
        <v>0</v>
      </c>
      <c r="D1594" s="18">
        <v>0</v>
      </c>
      <c r="E1594" s="18" t="s">
        <v>492</v>
      </c>
      <c r="F1594" s="18">
        <v>0</v>
      </c>
      <c r="G1594" s="19" t="s">
        <v>492</v>
      </c>
      <c r="X1594">
        <v>158</v>
      </c>
      <c r="Y1594" t="s">
        <v>331</v>
      </c>
      <c r="Z1594" s="1" t="s">
        <v>2171</v>
      </c>
      <c r="AA1594" s="1" t="s">
        <v>2238</v>
      </c>
      <c r="AB1594" s="1" t="s">
        <v>2169</v>
      </c>
      <c r="AC1594" s="1" t="s">
        <v>515</v>
      </c>
      <c r="AD1594" s="1" t="s">
        <v>1997</v>
      </c>
    </row>
    <row r="1595" spans="1:30" ht="51" hidden="1">
      <c r="A1595" s="30" t="s">
        <v>2173</v>
      </c>
      <c r="B1595" s="34" t="s">
        <v>2174</v>
      </c>
      <c r="C1595" s="18">
        <v>0</v>
      </c>
      <c r="D1595" s="18">
        <v>0</v>
      </c>
      <c r="E1595" s="18" t="s">
        <v>492</v>
      </c>
      <c r="F1595" s="18">
        <v>0</v>
      </c>
      <c r="G1595" s="19" t="s">
        <v>492</v>
      </c>
      <c r="X1595">
        <v>159</v>
      </c>
      <c r="Y1595" t="s">
        <v>331</v>
      </c>
      <c r="Z1595" s="1" t="s">
        <v>2173</v>
      </c>
      <c r="AA1595" s="1" t="s">
        <v>2238</v>
      </c>
      <c r="AB1595" s="1" t="s">
        <v>2169</v>
      </c>
      <c r="AC1595" s="1" t="s">
        <v>515</v>
      </c>
      <c r="AD1595" s="1" t="s">
        <v>1997</v>
      </c>
    </row>
    <row r="1596" spans="1:31" ht="25.5" hidden="1">
      <c r="A1596" s="30" t="s">
        <v>2175</v>
      </c>
      <c r="B1596" s="33" t="s">
        <v>2176</v>
      </c>
      <c r="C1596" s="18">
        <v>0</v>
      </c>
      <c r="D1596" s="18">
        <v>0</v>
      </c>
      <c r="E1596" s="18">
        <v>0</v>
      </c>
      <c r="F1596" s="18">
        <v>0</v>
      </c>
      <c r="G1596" s="19">
        <v>0</v>
      </c>
      <c r="X1596">
        <v>160</v>
      </c>
      <c r="Y1596" t="s">
        <v>331</v>
      </c>
      <c r="Z1596" s="1" t="s">
        <v>2175</v>
      </c>
      <c r="AA1596" s="1" t="s">
        <v>2238</v>
      </c>
      <c r="AB1596" s="1" t="s">
        <v>2167</v>
      </c>
      <c r="AC1596" s="1" t="s">
        <v>1996</v>
      </c>
      <c r="AD1596" s="1" t="s">
        <v>1997</v>
      </c>
      <c r="AE1596">
        <f>AE1597+AE1598</f>
        <v>0</v>
      </c>
    </row>
    <row r="1597" spans="1:30" ht="25.5" hidden="1">
      <c r="A1597" s="30" t="s">
        <v>2177</v>
      </c>
      <c r="B1597" s="34" t="s">
        <v>2178</v>
      </c>
      <c r="C1597" s="18">
        <v>0</v>
      </c>
      <c r="D1597" s="18">
        <v>0</v>
      </c>
      <c r="E1597" s="18" t="s">
        <v>492</v>
      </c>
      <c r="F1597" s="18">
        <v>0</v>
      </c>
      <c r="G1597" s="19" t="s">
        <v>492</v>
      </c>
      <c r="X1597">
        <v>161</v>
      </c>
      <c r="Y1597" t="s">
        <v>331</v>
      </c>
      <c r="Z1597" s="1" t="s">
        <v>2177</v>
      </c>
      <c r="AA1597" s="1" t="s">
        <v>2238</v>
      </c>
      <c r="AB1597" s="1" t="s">
        <v>2175</v>
      </c>
      <c r="AC1597" s="1" t="s">
        <v>515</v>
      </c>
      <c r="AD1597" s="1" t="s">
        <v>1997</v>
      </c>
    </row>
    <row r="1598" spans="1:30" ht="25.5" hidden="1">
      <c r="A1598" s="30" t="s">
        <v>2179</v>
      </c>
      <c r="B1598" s="34" t="s">
        <v>2180</v>
      </c>
      <c r="C1598" s="18">
        <v>0</v>
      </c>
      <c r="D1598" s="18">
        <v>0</v>
      </c>
      <c r="E1598" s="18" t="s">
        <v>492</v>
      </c>
      <c r="F1598" s="18">
        <v>0</v>
      </c>
      <c r="G1598" s="19" t="s">
        <v>492</v>
      </c>
      <c r="X1598">
        <v>162</v>
      </c>
      <c r="Y1598" t="s">
        <v>331</v>
      </c>
      <c r="Z1598" s="1" t="s">
        <v>2179</v>
      </c>
      <c r="AA1598" s="1" t="s">
        <v>2238</v>
      </c>
      <c r="AB1598" s="1" t="s">
        <v>2175</v>
      </c>
      <c r="AC1598" s="1" t="s">
        <v>515</v>
      </c>
      <c r="AD1598" s="1" t="s">
        <v>1997</v>
      </c>
    </row>
    <row r="1599" spans="1:30" ht="25.5" hidden="1">
      <c r="A1599" s="30" t="s">
        <v>2181</v>
      </c>
      <c r="B1599" s="33" t="s">
        <v>2182</v>
      </c>
      <c r="C1599" s="18" t="s">
        <v>492</v>
      </c>
      <c r="D1599" s="18" t="s">
        <v>492</v>
      </c>
      <c r="E1599" s="18">
        <v>0</v>
      </c>
      <c r="F1599" s="18" t="s">
        <v>492</v>
      </c>
      <c r="G1599" s="19">
        <v>0</v>
      </c>
      <c r="X1599">
        <v>163</v>
      </c>
      <c r="Y1599" t="s">
        <v>331</v>
      </c>
      <c r="Z1599" s="1" t="s">
        <v>2181</v>
      </c>
      <c r="AA1599" s="1" t="s">
        <v>2238</v>
      </c>
      <c r="AB1599" s="1" t="s">
        <v>2167</v>
      </c>
      <c r="AC1599" s="1" t="s">
        <v>1996</v>
      </c>
      <c r="AD1599" s="1" t="s">
        <v>514</v>
      </c>
    </row>
    <row r="1600" spans="1:30" ht="25.5" hidden="1">
      <c r="A1600" s="30" t="s">
        <v>2183</v>
      </c>
      <c r="B1600" s="32" t="s">
        <v>2184</v>
      </c>
      <c r="C1600" s="18">
        <v>0</v>
      </c>
      <c r="D1600" s="18">
        <v>0</v>
      </c>
      <c r="E1600" s="18">
        <v>0</v>
      </c>
      <c r="F1600" s="18">
        <v>0</v>
      </c>
      <c r="G1600" s="19">
        <v>0</v>
      </c>
      <c r="X1600">
        <v>164</v>
      </c>
      <c r="Y1600" t="s">
        <v>331</v>
      </c>
      <c r="Z1600" s="1" t="s">
        <v>2183</v>
      </c>
      <c r="AA1600" s="1" t="s">
        <v>2238</v>
      </c>
      <c r="AB1600" s="1" t="s">
        <v>2163</v>
      </c>
      <c r="AC1600" s="1" t="s">
        <v>1996</v>
      </c>
      <c r="AD1600" s="1" t="s">
        <v>1997</v>
      </c>
    </row>
    <row r="1601" spans="1:31" ht="25.5" hidden="1">
      <c r="A1601" s="30" t="s">
        <v>2185</v>
      </c>
      <c r="B1601" s="32" t="s">
        <v>2186</v>
      </c>
      <c r="C1601" s="18">
        <v>0</v>
      </c>
      <c r="D1601" s="18">
        <v>0</v>
      </c>
      <c r="E1601" s="18">
        <v>0</v>
      </c>
      <c r="F1601" s="18">
        <v>0</v>
      </c>
      <c r="G1601" s="19">
        <v>0</v>
      </c>
      <c r="X1601">
        <v>887</v>
      </c>
      <c r="Y1601" t="s">
        <v>331</v>
      </c>
      <c r="Z1601" s="1" t="s">
        <v>2185</v>
      </c>
      <c r="AA1601" s="1" t="s">
        <v>2238</v>
      </c>
      <c r="AB1601" s="1" t="s">
        <v>2163</v>
      </c>
      <c r="AC1601" s="1" t="s">
        <v>1996</v>
      </c>
      <c r="AD1601" s="1" t="s">
        <v>1997</v>
      </c>
      <c r="AE1601">
        <f>AE1602+AE1603+AE1604</f>
        <v>0</v>
      </c>
    </row>
    <row r="1602" spans="1:30" ht="12.75" hidden="1">
      <c r="A1602" s="30" t="s">
        <v>2187</v>
      </c>
      <c r="B1602" s="33" t="s">
        <v>2188</v>
      </c>
      <c r="C1602" s="18">
        <v>0</v>
      </c>
      <c r="D1602" s="18">
        <v>0</v>
      </c>
      <c r="E1602" s="18">
        <v>0</v>
      </c>
      <c r="F1602" s="18">
        <v>0</v>
      </c>
      <c r="G1602" s="19">
        <v>0</v>
      </c>
      <c r="X1602">
        <v>165</v>
      </c>
      <c r="Y1602" t="s">
        <v>331</v>
      </c>
      <c r="Z1602" s="1" t="s">
        <v>2187</v>
      </c>
      <c r="AA1602" s="1" t="s">
        <v>2238</v>
      </c>
      <c r="AB1602" s="1" t="s">
        <v>2185</v>
      </c>
      <c r="AC1602" s="1" t="s">
        <v>1996</v>
      </c>
      <c r="AD1602" s="1" t="s">
        <v>1997</v>
      </c>
    </row>
    <row r="1603" spans="1:30" ht="12.75" hidden="1">
      <c r="A1603" s="30" t="s">
        <v>2189</v>
      </c>
      <c r="B1603" s="33" t="s">
        <v>2190</v>
      </c>
      <c r="C1603" s="18">
        <v>0</v>
      </c>
      <c r="D1603" s="18">
        <v>0</v>
      </c>
      <c r="E1603" s="18">
        <v>0</v>
      </c>
      <c r="F1603" s="18">
        <v>0</v>
      </c>
      <c r="G1603" s="19">
        <v>0</v>
      </c>
      <c r="X1603">
        <v>166</v>
      </c>
      <c r="Y1603" t="s">
        <v>331</v>
      </c>
      <c r="Z1603" s="1" t="s">
        <v>2189</v>
      </c>
      <c r="AA1603" s="1" t="s">
        <v>2238</v>
      </c>
      <c r="AB1603" s="1" t="s">
        <v>2185</v>
      </c>
      <c r="AC1603" s="1" t="s">
        <v>1996</v>
      </c>
      <c r="AD1603" s="1" t="s">
        <v>1997</v>
      </c>
    </row>
    <row r="1604" spans="1:30" ht="12.75" hidden="1">
      <c r="A1604" s="30" t="s">
        <v>2191</v>
      </c>
      <c r="B1604" s="33" t="s">
        <v>2192</v>
      </c>
      <c r="C1604" s="18">
        <v>0</v>
      </c>
      <c r="D1604" s="18">
        <v>0</v>
      </c>
      <c r="E1604" s="18">
        <v>0</v>
      </c>
      <c r="F1604" s="18">
        <v>0</v>
      </c>
      <c r="G1604" s="19">
        <v>0</v>
      </c>
      <c r="X1604">
        <v>167</v>
      </c>
      <c r="Y1604" t="s">
        <v>331</v>
      </c>
      <c r="Z1604" s="1" t="s">
        <v>2191</v>
      </c>
      <c r="AA1604" s="1" t="s">
        <v>2238</v>
      </c>
      <c r="AB1604" s="1" t="s">
        <v>2185</v>
      </c>
      <c r="AC1604" s="1" t="s">
        <v>1996</v>
      </c>
      <c r="AD1604" s="1" t="s">
        <v>1997</v>
      </c>
    </row>
    <row r="1605" spans="1:31" ht="12.75" hidden="1">
      <c r="A1605" s="30" t="s">
        <v>2193</v>
      </c>
      <c r="B1605" s="32" t="s">
        <v>2194</v>
      </c>
      <c r="C1605" s="18">
        <v>0</v>
      </c>
      <c r="D1605" s="18">
        <v>0</v>
      </c>
      <c r="E1605" s="18">
        <v>0</v>
      </c>
      <c r="F1605" s="18">
        <v>0</v>
      </c>
      <c r="G1605" s="19">
        <v>0</v>
      </c>
      <c r="X1605">
        <v>888</v>
      </c>
      <c r="Y1605" t="s">
        <v>331</v>
      </c>
      <c r="Z1605" s="1" t="s">
        <v>2193</v>
      </c>
      <c r="AA1605" s="1" t="s">
        <v>2238</v>
      </c>
      <c r="AB1605" s="1" t="s">
        <v>2163</v>
      </c>
      <c r="AC1605" s="1" t="s">
        <v>1996</v>
      </c>
      <c r="AD1605" s="1" t="s">
        <v>1997</v>
      </c>
      <c r="AE1605" t="e">
        <f>AE1606+#REF!+AE1607+AE1608</f>
        <v>#REF!</v>
      </c>
    </row>
    <row r="1606" spans="1:30" ht="12.75" hidden="1">
      <c r="A1606" s="30" t="s">
        <v>2195</v>
      </c>
      <c r="B1606" s="33" t="s">
        <v>2196</v>
      </c>
      <c r="C1606" s="18">
        <v>0</v>
      </c>
      <c r="D1606" s="18">
        <v>0</v>
      </c>
      <c r="E1606" s="18">
        <v>0</v>
      </c>
      <c r="F1606" s="18">
        <v>0</v>
      </c>
      <c r="G1606" s="19">
        <v>0</v>
      </c>
      <c r="X1606">
        <v>168</v>
      </c>
      <c r="Y1606" t="s">
        <v>331</v>
      </c>
      <c r="Z1606" s="1" t="s">
        <v>2195</v>
      </c>
      <c r="AA1606" s="1" t="s">
        <v>2238</v>
      </c>
      <c r="AB1606" s="1" t="s">
        <v>2193</v>
      </c>
      <c r="AC1606" s="1" t="s">
        <v>1996</v>
      </c>
      <c r="AD1606" s="1" t="s">
        <v>1997</v>
      </c>
    </row>
    <row r="1607" spans="1:30" ht="63.75" hidden="1">
      <c r="A1607" s="30" t="s">
        <v>2197</v>
      </c>
      <c r="B1607" s="33" t="s">
        <v>1667</v>
      </c>
      <c r="C1607" s="18">
        <v>0</v>
      </c>
      <c r="D1607" s="18">
        <v>0</v>
      </c>
      <c r="E1607" s="18">
        <v>0</v>
      </c>
      <c r="F1607" s="18">
        <v>0</v>
      </c>
      <c r="G1607" s="19">
        <v>0</v>
      </c>
      <c r="X1607">
        <v>170</v>
      </c>
      <c r="Y1607" t="s">
        <v>331</v>
      </c>
      <c r="Z1607" s="1" t="s">
        <v>2197</v>
      </c>
      <c r="AA1607" s="1" t="s">
        <v>2238</v>
      </c>
      <c r="AB1607" s="1" t="s">
        <v>2193</v>
      </c>
      <c r="AC1607" s="1" t="s">
        <v>515</v>
      </c>
      <c r="AD1607" s="1" t="s">
        <v>1997</v>
      </c>
    </row>
    <row r="1608" spans="1:30" ht="12.75" hidden="1">
      <c r="A1608" s="30" t="s">
        <v>2198</v>
      </c>
      <c r="B1608" s="33" t="s">
        <v>2199</v>
      </c>
      <c r="C1608" s="18">
        <v>0</v>
      </c>
      <c r="D1608" s="18">
        <v>0</v>
      </c>
      <c r="E1608" s="18" t="s">
        <v>492</v>
      </c>
      <c r="F1608" s="18">
        <v>0</v>
      </c>
      <c r="G1608" s="19" t="s">
        <v>492</v>
      </c>
      <c r="X1608">
        <v>171</v>
      </c>
      <c r="Y1608" t="s">
        <v>331</v>
      </c>
      <c r="Z1608" s="1" t="s">
        <v>2198</v>
      </c>
      <c r="AA1608" s="1" t="s">
        <v>2238</v>
      </c>
      <c r="AB1608" s="1" t="s">
        <v>2193</v>
      </c>
      <c r="AC1608" s="1" t="s">
        <v>515</v>
      </c>
      <c r="AD1608" s="1" t="s">
        <v>1997</v>
      </c>
    </row>
    <row r="1609" spans="1:30" ht="12.75" hidden="1">
      <c r="A1609" s="30" t="s">
        <v>2200</v>
      </c>
      <c r="B1609" s="32" t="s">
        <v>2201</v>
      </c>
      <c r="C1609" s="18">
        <v>0</v>
      </c>
      <c r="D1609" s="18">
        <v>0</v>
      </c>
      <c r="E1609" s="18">
        <v>0</v>
      </c>
      <c r="F1609" s="18">
        <v>0</v>
      </c>
      <c r="G1609" s="19">
        <v>0</v>
      </c>
      <c r="X1609">
        <v>172</v>
      </c>
      <c r="Y1609" t="s">
        <v>331</v>
      </c>
      <c r="Z1609" s="1" t="s">
        <v>2200</v>
      </c>
      <c r="AA1609" s="1" t="s">
        <v>2238</v>
      </c>
      <c r="AB1609" s="1" t="s">
        <v>2163</v>
      </c>
      <c r="AC1609" s="1" t="s">
        <v>1996</v>
      </c>
      <c r="AD1609" s="1" t="s">
        <v>1997</v>
      </c>
    </row>
    <row r="1610" spans="1:31" ht="12.75" hidden="1">
      <c r="A1610" s="30" t="s">
        <v>2202</v>
      </c>
      <c r="B1610" s="32" t="s">
        <v>2203</v>
      </c>
      <c r="C1610" s="18">
        <v>0</v>
      </c>
      <c r="D1610" s="18">
        <v>0</v>
      </c>
      <c r="E1610" s="18">
        <v>0</v>
      </c>
      <c r="F1610" s="18">
        <v>0</v>
      </c>
      <c r="G1610" s="19">
        <v>0</v>
      </c>
      <c r="X1610">
        <v>889</v>
      </c>
      <c r="Y1610" t="s">
        <v>331</v>
      </c>
      <c r="Z1610" s="1" t="s">
        <v>2202</v>
      </c>
      <c r="AA1610" s="1" t="s">
        <v>2238</v>
      </c>
      <c r="AB1610" s="1" t="s">
        <v>2163</v>
      </c>
      <c r="AC1610" s="1" t="s">
        <v>1996</v>
      </c>
      <c r="AD1610" s="1" t="s">
        <v>1997</v>
      </c>
      <c r="AE1610">
        <f>AE1611+AE1612</f>
        <v>0</v>
      </c>
    </row>
    <row r="1611" spans="1:30" ht="12.75" hidden="1">
      <c r="A1611" s="30" t="s">
        <v>2204</v>
      </c>
      <c r="B1611" s="33" t="s">
        <v>2205</v>
      </c>
      <c r="C1611" s="18">
        <v>0</v>
      </c>
      <c r="D1611" s="18">
        <v>0</v>
      </c>
      <c r="E1611" s="18">
        <v>0</v>
      </c>
      <c r="F1611" s="18">
        <v>0</v>
      </c>
      <c r="G1611" s="19">
        <v>0</v>
      </c>
      <c r="X1611">
        <v>173</v>
      </c>
      <c r="Y1611" t="s">
        <v>331</v>
      </c>
      <c r="Z1611" s="1" t="s">
        <v>2204</v>
      </c>
      <c r="AA1611" s="1" t="s">
        <v>2238</v>
      </c>
      <c r="AB1611" s="1" t="s">
        <v>2202</v>
      </c>
      <c r="AC1611" s="1" t="s">
        <v>1996</v>
      </c>
      <c r="AD1611" s="1" t="s">
        <v>1997</v>
      </c>
    </row>
    <row r="1612" spans="1:30" ht="25.5" hidden="1">
      <c r="A1612" s="30" t="s">
        <v>2206</v>
      </c>
      <c r="B1612" s="33" t="s">
        <v>2207</v>
      </c>
      <c r="C1612" s="18">
        <v>0</v>
      </c>
      <c r="D1612" s="18">
        <v>0</v>
      </c>
      <c r="E1612" s="18">
        <v>0</v>
      </c>
      <c r="F1612" s="18">
        <v>0</v>
      </c>
      <c r="G1612" s="19">
        <v>0</v>
      </c>
      <c r="X1612">
        <v>174</v>
      </c>
      <c r="Y1612" t="s">
        <v>331</v>
      </c>
      <c r="Z1612" s="1" t="s">
        <v>2206</v>
      </c>
      <c r="AA1612" s="1" t="s">
        <v>2238</v>
      </c>
      <c r="AB1612" s="1" t="s">
        <v>2202</v>
      </c>
      <c r="AC1612" s="1" t="s">
        <v>1996</v>
      </c>
      <c r="AD1612" s="1" t="s">
        <v>1997</v>
      </c>
    </row>
    <row r="1613" spans="1:31" ht="12.75">
      <c r="A1613" s="30" t="s">
        <v>2208</v>
      </c>
      <c r="B1613" s="31" t="s">
        <v>2209</v>
      </c>
      <c r="C1613" s="18">
        <v>70611</v>
      </c>
      <c r="D1613" s="18">
        <v>70611</v>
      </c>
      <c r="E1613" s="18">
        <v>0</v>
      </c>
      <c r="F1613" s="18">
        <v>111302</v>
      </c>
      <c r="G1613" s="19">
        <v>0</v>
      </c>
      <c r="X1613">
        <v>890</v>
      </c>
      <c r="Z1613" s="1" t="s">
        <v>2208</v>
      </c>
      <c r="AA1613" s="1" t="s">
        <v>2238</v>
      </c>
      <c r="AB1613" s="1" t="s">
        <v>217</v>
      </c>
      <c r="AC1613" s="1" t="s">
        <v>1996</v>
      </c>
      <c r="AD1613" s="1" t="s">
        <v>1997</v>
      </c>
      <c r="AE1613">
        <f>AE1632+AE1636+AE1637+AE1638+AE1639+AE1640+AE1641+AE1642+AE1643</f>
        <v>0</v>
      </c>
    </row>
    <row r="1614" spans="1:30" ht="12.75">
      <c r="A1614" s="65" t="s">
        <v>219</v>
      </c>
      <c r="B1614" s="32" t="s">
        <v>220</v>
      </c>
      <c r="C1614" s="18">
        <v>70611</v>
      </c>
      <c r="D1614" s="18">
        <v>70611</v>
      </c>
      <c r="E1614" s="18">
        <v>0</v>
      </c>
      <c r="F1614" s="18">
        <v>111302</v>
      </c>
      <c r="G1614" s="19">
        <v>0</v>
      </c>
      <c r="Z1614" s="1"/>
      <c r="AA1614" s="1"/>
      <c r="AB1614" s="1"/>
      <c r="AC1614" s="1"/>
      <c r="AD1614" s="1"/>
    </row>
    <row r="1615" spans="1:30" ht="12.75">
      <c r="A1615" s="65" t="s">
        <v>221</v>
      </c>
      <c r="B1615" s="32" t="s">
        <v>222</v>
      </c>
      <c r="C1615" s="18">
        <v>70611</v>
      </c>
      <c r="D1615" s="18">
        <v>70611</v>
      </c>
      <c r="E1615" s="18">
        <v>0</v>
      </c>
      <c r="F1615" s="18">
        <v>111302</v>
      </c>
      <c r="G1615" s="19">
        <v>0</v>
      </c>
      <c r="Z1615" s="1"/>
      <c r="AA1615" s="1"/>
      <c r="AB1615" s="1"/>
      <c r="AC1615" s="1"/>
      <c r="AD1615" s="1"/>
    </row>
    <row r="1616" spans="1:30" ht="12.75">
      <c r="A1616" s="65" t="s">
        <v>223</v>
      </c>
      <c r="B1616" s="32" t="s">
        <v>224</v>
      </c>
      <c r="C1616" s="18">
        <v>7692</v>
      </c>
      <c r="D1616" s="18">
        <v>7692</v>
      </c>
      <c r="E1616" s="18">
        <v>0</v>
      </c>
      <c r="F1616" s="18">
        <v>13493</v>
      </c>
      <c r="G1616" s="19">
        <v>0</v>
      </c>
      <c r="Z1616" s="1"/>
      <c r="AA1616" s="1"/>
      <c r="AB1616" s="1"/>
      <c r="AC1616" s="1"/>
      <c r="AD1616" s="1"/>
    </row>
    <row r="1617" spans="1:30" ht="12.75">
      <c r="A1617" s="65" t="s">
        <v>225</v>
      </c>
      <c r="B1617" s="32" t="s">
        <v>226</v>
      </c>
      <c r="C1617" s="18">
        <v>6222</v>
      </c>
      <c r="D1617" s="18">
        <v>6222</v>
      </c>
      <c r="E1617" s="18">
        <v>0</v>
      </c>
      <c r="F1617" s="18">
        <v>10873</v>
      </c>
      <c r="G1617" s="19">
        <v>0</v>
      </c>
      <c r="Z1617" s="1"/>
      <c r="AA1617" s="1"/>
      <c r="AB1617" s="1"/>
      <c r="AC1617" s="1"/>
      <c r="AD1617" s="1"/>
    </row>
    <row r="1618" spans="1:30" ht="25.5">
      <c r="A1618" s="65" t="s">
        <v>235</v>
      </c>
      <c r="B1618" s="32" t="s">
        <v>236</v>
      </c>
      <c r="C1618" s="18">
        <v>6222</v>
      </c>
      <c r="D1618" s="18">
        <v>6222</v>
      </c>
      <c r="E1618" s="18">
        <v>0</v>
      </c>
      <c r="F1618" s="18">
        <v>10873</v>
      </c>
      <c r="G1618" s="19">
        <v>0</v>
      </c>
      <c r="Z1618" s="1"/>
      <c r="AA1618" s="1"/>
      <c r="AB1618" s="1"/>
      <c r="AC1618" s="1"/>
      <c r="AD1618" s="1"/>
    </row>
    <row r="1619" spans="1:30" ht="38.25">
      <c r="A1619" s="65" t="s">
        <v>237</v>
      </c>
      <c r="B1619" s="32" t="s">
        <v>238</v>
      </c>
      <c r="C1619" s="18">
        <v>1470</v>
      </c>
      <c r="D1619" s="18">
        <v>1470</v>
      </c>
      <c r="E1619" s="18">
        <v>0</v>
      </c>
      <c r="F1619" s="18">
        <v>2620</v>
      </c>
      <c r="G1619" s="19">
        <v>0</v>
      </c>
      <c r="Z1619" s="1"/>
      <c r="AA1619" s="1"/>
      <c r="AB1619" s="1"/>
      <c r="AC1619" s="1"/>
      <c r="AD1619" s="1"/>
    </row>
    <row r="1620" spans="1:30" ht="25.5">
      <c r="A1620" s="65" t="s">
        <v>239</v>
      </c>
      <c r="B1620" s="32" t="s">
        <v>240</v>
      </c>
      <c r="C1620" s="18">
        <v>1470</v>
      </c>
      <c r="D1620" s="18">
        <v>1470</v>
      </c>
      <c r="E1620" s="18">
        <v>0</v>
      </c>
      <c r="F1620" s="18">
        <v>2620</v>
      </c>
      <c r="G1620" s="19">
        <v>0</v>
      </c>
      <c r="Z1620" s="1"/>
      <c r="AA1620" s="1"/>
      <c r="AB1620" s="1"/>
      <c r="AC1620" s="1"/>
      <c r="AD1620" s="1"/>
    </row>
    <row r="1621" spans="1:30" ht="12.75">
      <c r="A1621" s="65" t="s">
        <v>1247</v>
      </c>
      <c r="B1621" s="32" t="s">
        <v>1248</v>
      </c>
      <c r="C1621" s="18">
        <v>62919</v>
      </c>
      <c r="D1621" s="18">
        <v>62919</v>
      </c>
      <c r="E1621" s="18">
        <v>0</v>
      </c>
      <c r="F1621" s="18">
        <v>97809</v>
      </c>
      <c r="G1621" s="19">
        <v>0</v>
      </c>
      <c r="Z1621" s="1"/>
      <c r="AA1621" s="1"/>
      <c r="AB1621" s="1"/>
      <c r="AC1621" s="1"/>
      <c r="AD1621" s="1"/>
    </row>
    <row r="1622" spans="1:30" ht="12.75">
      <c r="A1622" s="65" t="s">
        <v>1249</v>
      </c>
      <c r="B1622" s="32" t="s">
        <v>1250</v>
      </c>
      <c r="C1622" s="18">
        <v>6550</v>
      </c>
      <c r="D1622" s="18">
        <v>6550</v>
      </c>
      <c r="E1622" s="18">
        <v>0</v>
      </c>
      <c r="F1622" s="18">
        <v>6550</v>
      </c>
      <c r="G1622" s="19">
        <v>0</v>
      </c>
      <c r="Z1622" s="1"/>
      <c r="AA1622" s="1"/>
      <c r="AB1622" s="1"/>
      <c r="AC1622" s="1"/>
      <c r="AD1622" s="1"/>
    </row>
    <row r="1623" spans="1:30" ht="12.75">
      <c r="A1623" s="65" t="s">
        <v>1251</v>
      </c>
      <c r="B1623" s="32" t="s">
        <v>1252</v>
      </c>
      <c r="C1623" s="18">
        <v>727</v>
      </c>
      <c r="D1623" s="18">
        <v>727</v>
      </c>
      <c r="E1623" s="18">
        <v>0</v>
      </c>
      <c r="F1623" s="18">
        <v>727</v>
      </c>
      <c r="G1623" s="19">
        <v>0</v>
      </c>
      <c r="Z1623" s="1"/>
      <c r="AA1623" s="1"/>
      <c r="AB1623" s="1"/>
      <c r="AC1623" s="1"/>
      <c r="AD1623" s="1"/>
    </row>
    <row r="1624" spans="1:30" ht="25.5">
      <c r="A1624" s="65" t="s">
        <v>1255</v>
      </c>
      <c r="B1624" s="32" t="s">
        <v>1256</v>
      </c>
      <c r="C1624" s="18">
        <v>727</v>
      </c>
      <c r="D1624" s="18">
        <v>727</v>
      </c>
      <c r="E1624" s="18">
        <v>0</v>
      </c>
      <c r="F1624" s="18">
        <v>727</v>
      </c>
      <c r="G1624" s="19">
        <v>0</v>
      </c>
      <c r="Z1624" s="1"/>
      <c r="AA1624" s="1"/>
      <c r="AB1624" s="1"/>
      <c r="AC1624" s="1"/>
      <c r="AD1624" s="1"/>
    </row>
    <row r="1625" spans="1:30" ht="12.75">
      <c r="A1625" s="65" t="s">
        <v>1257</v>
      </c>
      <c r="B1625" s="32" t="s">
        <v>1258</v>
      </c>
      <c r="C1625" s="18">
        <v>5823</v>
      </c>
      <c r="D1625" s="18">
        <v>5823</v>
      </c>
      <c r="E1625" s="18">
        <v>0</v>
      </c>
      <c r="F1625" s="18">
        <v>5823</v>
      </c>
      <c r="G1625" s="19">
        <v>0</v>
      </c>
      <c r="Z1625" s="1"/>
      <c r="AA1625" s="1"/>
      <c r="AB1625" s="1"/>
      <c r="AC1625" s="1"/>
      <c r="AD1625" s="1"/>
    </row>
    <row r="1626" spans="1:30" ht="12.75">
      <c r="A1626" s="65" t="s">
        <v>1259</v>
      </c>
      <c r="B1626" s="32" t="s">
        <v>1254</v>
      </c>
      <c r="C1626" s="18">
        <v>30</v>
      </c>
      <c r="D1626" s="18">
        <v>30</v>
      </c>
      <c r="E1626" s="18">
        <v>0</v>
      </c>
      <c r="F1626" s="18">
        <v>30</v>
      </c>
      <c r="G1626" s="19">
        <v>0</v>
      </c>
      <c r="Z1626" s="1"/>
      <c r="AA1626" s="1"/>
      <c r="AB1626" s="1"/>
      <c r="AC1626" s="1"/>
      <c r="AD1626" s="1"/>
    </row>
    <row r="1627" spans="1:30" ht="12.75">
      <c r="A1627" s="65" t="s">
        <v>1260</v>
      </c>
      <c r="B1627" s="32" t="s">
        <v>1261</v>
      </c>
      <c r="C1627" s="18">
        <v>5793</v>
      </c>
      <c r="D1627" s="18">
        <v>5793</v>
      </c>
      <c r="E1627" s="18">
        <v>0</v>
      </c>
      <c r="F1627" s="18">
        <v>5793</v>
      </c>
      <c r="G1627" s="19">
        <v>0</v>
      </c>
      <c r="Z1627" s="1"/>
      <c r="AA1627" s="1"/>
      <c r="AB1627" s="1"/>
      <c r="AC1627" s="1"/>
      <c r="AD1627" s="1"/>
    </row>
    <row r="1628" spans="1:30" ht="12.75">
      <c r="A1628" s="65" t="s">
        <v>1262</v>
      </c>
      <c r="B1628" s="32" t="s">
        <v>1263</v>
      </c>
      <c r="C1628" s="18">
        <v>56369</v>
      </c>
      <c r="D1628" s="18">
        <v>56369</v>
      </c>
      <c r="E1628" s="18">
        <v>0</v>
      </c>
      <c r="F1628" s="18">
        <v>91259</v>
      </c>
      <c r="G1628" s="19">
        <v>0</v>
      </c>
      <c r="Z1628" s="1"/>
      <c r="AA1628" s="1"/>
      <c r="AB1628" s="1"/>
      <c r="AC1628" s="1"/>
      <c r="AD1628" s="1"/>
    </row>
    <row r="1629" spans="1:30" ht="25.5">
      <c r="A1629" s="65" t="s">
        <v>1278</v>
      </c>
      <c r="B1629" s="32" t="s">
        <v>1279</v>
      </c>
      <c r="C1629" s="18">
        <v>56369</v>
      </c>
      <c r="D1629" s="18">
        <v>56369</v>
      </c>
      <c r="E1629" s="18">
        <v>0</v>
      </c>
      <c r="F1629" s="18">
        <v>91259</v>
      </c>
      <c r="G1629" s="19">
        <v>0</v>
      </c>
      <c r="Z1629" s="1"/>
      <c r="AA1629" s="1"/>
      <c r="AB1629" s="1"/>
      <c r="AC1629" s="1"/>
      <c r="AD1629" s="1"/>
    </row>
    <row r="1630" spans="1:30" ht="25.5">
      <c r="A1630" s="65" t="s">
        <v>1280</v>
      </c>
      <c r="B1630" s="32" t="s">
        <v>1281</v>
      </c>
      <c r="C1630" s="18">
        <v>624</v>
      </c>
      <c r="D1630" s="18">
        <v>624</v>
      </c>
      <c r="E1630" s="18">
        <v>0</v>
      </c>
      <c r="F1630" s="18">
        <v>1021</v>
      </c>
      <c r="G1630" s="19">
        <v>0</v>
      </c>
      <c r="Z1630" s="1"/>
      <c r="AA1630" s="1"/>
      <c r="AB1630" s="1"/>
      <c r="AC1630" s="1"/>
      <c r="AD1630" s="1"/>
    </row>
    <row r="1631" spans="1:30" ht="38.25">
      <c r="A1631" s="65" t="s">
        <v>1286</v>
      </c>
      <c r="B1631" s="32" t="s">
        <v>1287</v>
      </c>
      <c r="C1631" s="18">
        <v>55745</v>
      </c>
      <c r="D1631" s="18">
        <v>55745</v>
      </c>
      <c r="E1631" s="18">
        <v>0</v>
      </c>
      <c r="F1631" s="18">
        <v>90238</v>
      </c>
      <c r="G1631" s="19">
        <v>0</v>
      </c>
      <c r="Z1631" s="1"/>
      <c r="AA1631" s="1"/>
      <c r="AB1631" s="1"/>
      <c r="AC1631" s="1"/>
      <c r="AD1631" s="1"/>
    </row>
    <row r="1632" spans="1:31" ht="12.75" hidden="1">
      <c r="A1632" s="30" t="s">
        <v>2210</v>
      </c>
      <c r="B1632" s="32" t="s">
        <v>2211</v>
      </c>
      <c r="C1632" s="18">
        <v>0</v>
      </c>
      <c r="D1632" s="18">
        <v>0</v>
      </c>
      <c r="E1632" s="18">
        <v>0</v>
      </c>
      <c r="F1632" s="18">
        <v>0</v>
      </c>
      <c r="G1632" s="19">
        <v>0</v>
      </c>
      <c r="X1632">
        <v>891</v>
      </c>
      <c r="Y1632" t="s">
        <v>331</v>
      </c>
      <c r="Z1632" s="1" t="s">
        <v>2210</v>
      </c>
      <c r="AA1632" s="1" t="s">
        <v>2238</v>
      </c>
      <c r="AB1632" s="1" t="s">
        <v>2208</v>
      </c>
      <c r="AC1632" s="1" t="s">
        <v>1996</v>
      </c>
      <c r="AD1632" s="1" t="s">
        <v>1997</v>
      </c>
      <c r="AE1632">
        <f>AE1633+AE1634+AE1635</f>
        <v>0</v>
      </c>
    </row>
    <row r="1633" spans="1:30" ht="25.5" hidden="1">
      <c r="A1633" s="30" t="s">
        <v>2212</v>
      </c>
      <c r="B1633" s="33" t="s">
        <v>2213</v>
      </c>
      <c r="C1633" s="18">
        <v>0</v>
      </c>
      <c r="D1633" s="18">
        <v>0</v>
      </c>
      <c r="E1633" s="18">
        <v>0</v>
      </c>
      <c r="F1633" s="18">
        <v>0</v>
      </c>
      <c r="G1633" s="19">
        <v>0</v>
      </c>
      <c r="X1633">
        <v>175</v>
      </c>
      <c r="Y1633" t="s">
        <v>331</v>
      </c>
      <c r="Z1633" s="1" t="s">
        <v>2212</v>
      </c>
      <c r="AA1633" s="1" t="s">
        <v>2238</v>
      </c>
      <c r="AB1633" s="1" t="s">
        <v>2210</v>
      </c>
      <c r="AC1633" s="1" t="s">
        <v>1996</v>
      </c>
      <c r="AD1633" s="1" t="s">
        <v>1997</v>
      </c>
    </row>
    <row r="1634" spans="1:30" ht="12.75" hidden="1">
      <c r="A1634" s="30" t="s">
        <v>2214</v>
      </c>
      <c r="B1634" s="33" t="s">
        <v>2215</v>
      </c>
      <c r="C1634" s="18">
        <v>0</v>
      </c>
      <c r="D1634" s="18">
        <v>0</v>
      </c>
      <c r="E1634" s="18">
        <v>0</v>
      </c>
      <c r="F1634" s="18">
        <v>0</v>
      </c>
      <c r="G1634" s="19">
        <v>0</v>
      </c>
      <c r="X1634">
        <v>176</v>
      </c>
      <c r="Y1634" t="s">
        <v>331</v>
      </c>
      <c r="Z1634" s="1" t="s">
        <v>2214</v>
      </c>
      <c r="AA1634" s="1" t="s">
        <v>2238</v>
      </c>
      <c r="AB1634" s="1" t="s">
        <v>2210</v>
      </c>
      <c r="AC1634" s="1" t="s">
        <v>1996</v>
      </c>
      <c r="AD1634" s="1" t="s">
        <v>1997</v>
      </c>
    </row>
    <row r="1635" spans="1:30" ht="12.75" hidden="1">
      <c r="A1635" s="30" t="s">
        <v>2216</v>
      </c>
      <c r="B1635" s="33" t="s">
        <v>2217</v>
      </c>
      <c r="C1635" s="18" t="s">
        <v>492</v>
      </c>
      <c r="D1635" s="18" t="s">
        <v>492</v>
      </c>
      <c r="E1635" s="18">
        <v>0</v>
      </c>
      <c r="F1635" s="18" t="s">
        <v>492</v>
      </c>
      <c r="G1635" s="19">
        <v>0</v>
      </c>
      <c r="X1635">
        <v>177</v>
      </c>
      <c r="Y1635" t="s">
        <v>331</v>
      </c>
      <c r="Z1635" s="1" t="s">
        <v>2216</v>
      </c>
      <c r="AA1635" s="1" t="s">
        <v>2238</v>
      </c>
      <c r="AB1635" s="1" t="s">
        <v>2210</v>
      </c>
      <c r="AC1635" s="1" t="s">
        <v>1996</v>
      </c>
      <c r="AD1635" s="1" t="s">
        <v>514</v>
      </c>
    </row>
    <row r="1636" spans="1:30" ht="12.75" hidden="1">
      <c r="A1636" s="30" t="s">
        <v>2218</v>
      </c>
      <c r="B1636" s="32" t="s">
        <v>2219</v>
      </c>
      <c r="C1636" s="18">
        <v>0</v>
      </c>
      <c r="D1636" s="18">
        <v>0</v>
      </c>
      <c r="E1636" s="18">
        <v>0</v>
      </c>
      <c r="F1636" s="18">
        <v>0</v>
      </c>
      <c r="G1636" s="19">
        <v>0</v>
      </c>
      <c r="X1636">
        <v>178</v>
      </c>
      <c r="Y1636" t="s">
        <v>331</v>
      </c>
      <c r="Z1636" s="1" t="s">
        <v>2218</v>
      </c>
      <c r="AA1636" s="1" t="s">
        <v>2238</v>
      </c>
      <c r="AB1636" s="1" t="s">
        <v>2208</v>
      </c>
      <c r="AC1636" s="1" t="s">
        <v>1996</v>
      </c>
      <c r="AD1636" s="1" t="s">
        <v>1997</v>
      </c>
    </row>
    <row r="1637" spans="1:30" ht="12.75" hidden="1">
      <c r="A1637" s="30" t="s">
        <v>2220</v>
      </c>
      <c r="B1637" s="32" t="s">
        <v>2221</v>
      </c>
      <c r="C1637" s="18">
        <v>0</v>
      </c>
      <c r="D1637" s="18">
        <v>0</v>
      </c>
      <c r="E1637" s="18">
        <v>0</v>
      </c>
      <c r="F1637" s="18">
        <v>0</v>
      </c>
      <c r="G1637" s="19">
        <v>0</v>
      </c>
      <c r="X1637">
        <v>179</v>
      </c>
      <c r="Y1637" t="s">
        <v>331</v>
      </c>
      <c r="Z1637" s="1" t="s">
        <v>2220</v>
      </c>
      <c r="AA1637" s="1" t="s">
        <v>2238</v>
      </c>
      <c r="AB1637" s="1" t="s">
        <v>2208</v>
      </c>
      <c r="AC1637" s="1" t="s">
        <v>1996</v>
      </c>
      <c r="AD1637" s="1" t="s">
        <v>1997</v>
      </c>
    </row>
    <row r="1638" spans="1:30" ht="12.75" hidden="1">
      <c r="A1638" s="30" t="s">
        <v>2222</v>
      </c>
      <c r="B1638" s="32" t="s">
        <v>2223</v>
      </c>
      <c r="C1638" s="18">
        <v>0</v>
      </c>
      <c r="D1638" s="18">
        <v>0</v>
      </c>
      <c r="E1638" s="18">
        <v>0</v>
      </c>
      <c r="F1638" s="18">
        <v>0</v>
      </c>
      <c r="G1638" s="19">
        <v>0</v>
      </c>
      <c r="X1638">
        <v>180</v>
      </c>
      <c r="Y1638" t="s">
        <v>331</v>
      </c>
      <c r="Z1638" s="1" t="s">
        <v>2222</v>
      </c>
      <c r="AA1638" s="1" t="s">
        <v>2238</v>
      </c>
      <c r="AB1638" s="1" t="s">
        <v>2208</v>
      </c>
      <c r="AC1638" s="1" t="s">
        <v>1996</v>
      </c>
      <c r="AD1638" s="1" t="s">
        <v>1997</v>
      </c>
    </row>
    <row r="1639" spans="1:30" ht="12.75" hidden="1">
      <c r="A1639" s="30" t="s">
        <v>2224</v>
      </c>
      <c r="B1639" s="32" t="s">
        <v>2225</v>
      </c>
      <c r="C1639" s="18">
        <v>0</v>
      </c>
      <c r="D1639" s="18">
        <v>0</v>
      </c>
      <c r="E1639" s="18">
        <v>0</v>
      </c>
      <c r="F1639" s="18">
        <v>0</v>
      </c>
      <c r="G1639" s="19">
        <v>0</v>
      </c>
      <c r="X1639">
        <v>181</v>
      </c>
      <c r="Y1639" t="s">
        <v>331</v>
      </c>
      <c r="Z1639" s="1" t="s">
        <v>2224</v>
      </c>
      <c r="AA1639" s="1" t="s">
        <v>2238</v>
      </c>
      <c r="AB1639" s="1" t="s">
        <v>2208</v>
      </c>
      <c r="AC1639" s="1" t="s">
        <v>1996</v>
      </c>
      <c r="AD1639" s="1" t="s">
        <v>1997</v>
      </c>
    </row>
    <row r="1640" spans="1:30" ht="12.75" hidden="1">
      <c r="A1640" s="30" t="s">
        <v>2226</v>
      </c>
      <c r="B1640" s="32" t="s">
        <v>2227</v>
      </c>
      <c r="C1640" s="18">
        <v>0</v>
      </c>
      <c r="D1640" s="18">
        <v>0</v>
      </c>
      <c r="E1640" s="18">
        <v>0</v>
      </c>
      <c r="F1640" s="18">
        <v>0</v>
      </c>
      <c r="G1640" s="19">
        <v>0</v>
      </c>
      <c r="X1640">
        <v>182</v>
      </c>
      <c r="Y1640" t="s">
        <v>331</v>
      </c>
      <c r="Z1640" s="1" t="s">
        <v>2226</v>
      </c>
      <c r="AA1640" s="1" t="s">
        <v>2238</v>
      </c>
      <c r="AB1640" s="1" t="s">
        <v>2208</v>
      </c>
      <c r="AC1640" s="1" t="s">
        <v>1996</v>
      </c>
      <c r="AD1640" s="1" t="s">
        <v>1997</v>
      </c>
    </row>
    <row r="1641" spans="1:30" ht="25.5" hidden="1">
      <c r="A1641" s="30" t="s">
        <v>2228</v>
      </c>
      <c r="B1641" s="32" t="s">
        <v>2229</v>
      </c>
      <c r="C1641" s="18">
        <v>0</v>
      </c>
      <c r="D1641" s="18">
        <v>0</v>
      </c>
      <c r="E1641" s="18">
        <v>0</v>
      </c>
      <c r="F1641" s="18">
        <v>0</v>
      </c>
      <c r="G1641" s="19">
        <v>0</v>
      </c>
      <c r="X1641">
        <v>183</v>
      </c>
      <c r="Y1641" t="s">
        <v>331</v>
      </c>
      <c r="Z1641" s="1" t="s">
        <v>2228</v>
      </c>
      <c r="AA1641" s="1" t="s">
        <v>2238</v>
      </c>
      <c r="AB1641" s="1" t="s">
        <v>2208</v>
      </c>
      <c r="AC1641" s="1" t="s">
        <v>1996</v>
      </c>
      <c r="AD1641" s="1" t="s">
        <v>1997</v>
      </c>
    </row>
    <row r="1642" spans="1:30" ht="25.5" hidden="1">
      <c r="A1642" s="30" t="s">
        <v>2230</v>
      </c>
      <c r="B1642" s="32" t="s">
        <v>2231</v>
      </c>
      <c r="C1642" s="18">
        <v>0</v>
      </c>
      <c r="D1642" s="18">
        <v>0</v>
      </c>
      <c r="E1642" s="18">
        <v>0</v>
      </c>
      <c r="F1642" s="18">
        <v>0</v>
      </c>
      <c r="G1642" s="19">
        <v>0</v>
      </c>
      <c r="X1642">
        <v>184</v>
      </c>
      <c r="Y1642" t="s">
        <v>331</v>
      </c>
      <c r="Z1642" s="1" t="s">
        <v>2230</v>
      </c>
      <c r="AA1642" s="1" t="s">
        <v>2238</v>
      </c>
      <c r="AB1642" s="1" t="s">
        <v>2208</v>
      </c>
      <c r="AC1642" s="1" t="s">
        <v>1996</v>
      </c>
      <c r="AD1642" s="1" t="s">
        <v>1997</v>
      </c>
    </row>
    <row r="1643" spans="1:31" ht="12.75">
      <c r="A1643" s="30" t="s">
        <v>2232</v>
      </c>
      <c r="B1643" s="32" t="s">
        <v>2233</v>
      </c>
      <c r="C1643" s="18">
        <v>70611</v>
      </c>
      <c r="D1643" s="18">
        <v>70611</v>
      </c>
      <c r="E1643" s="18">
        <v>0</v>
      </c>
      <c r="F1643" s="18">
        <v>111302</v>
      </c>
      <c r="G1643" s="19">
        <v>0</v>
      </c>
      <c r="X1643">
        <v>892</v>
      </c>
      <c r="Z1643" s="1" t="s">
        <v>2232</v>
      </c>
      <c r="AA1643" s="1" t="s">
        <v>2238</v>
      </c>
      <c r="AB1643" s="1" t="s">
        <v>2208</v>
      </c>
      <c r="AC1643" s="1" t="s">
        <v>1996</v>
      </c>
      <c r="AD1643" s="1" t="s">
        <v>1997</v>
      </c>
      <c r="AE1643">
        <f>AE1662+AE1663</f>
        <v>0</v>
      </c>
    </row>
    <row r="1644" spans="1:30" ht="12.75">
      <c r="A1644" s="65" t="s">
        <v>219</v>
      </c>
      <c r="B1644" s="33" t="s">
        <v>220</v>
      </c>
      <c r="C1644" s="18">
        <v>70611</v>
      </c>
      <c r="D1644" s="18">
        <v>70611</v>
      </c>
      <c r="E1644" s="18">
        <v>0</v>
      </c>
      <c r="F1644" s="18">
        <v>111302</v>
      </c>
      <c r="G1644" s="19">
        <v>0</v>
      </c>
      <c r="Z1644" s="1"/>
      <c r="AA1644" s="1"/>
      <c r="AB1644" s="1"/>
      <c r="AC1644" s="1"/>
      <c r="AD1644" s="1"/>
    </row>
    <row r="1645" spans="1:30" ht="12.75">
      <c r="A1645" s="65" t="s">
        <v>221</v>
      </c>
      <c r="B1645" s="33" t="s">
        <v>222</v>
      </c>
      <c r="C1645" s="18">
        <v>70611</v>
      </c>
      <c r="D1645" s="18">
        <v>70611</v>
      </c>
      <c r="E1645" s="18">
        <v>0</v>
      </c>
      <c r="F1645" s="18">
        <v>111302</v>
      </c>
      <c r="G1645" s="19">
        <v>0</v>
      </c>
      <c r="Z1645" s="1"/>
      <c r="AA1645" s="1"/>
      <c r="AB1645" s="1"/>
      <c r="AC1645" s="1"/>
      <c r="AD1645" s="1"/>
    </row>
    <row r="1646" spans="1:30" ht="12.75">
      <c r="A1646" s="65" t="s">
        <v>223</v>
      </c>
      <c r="B1646" s="33" t="s">
        <v>224</v>
      </c>
      <c r="C1646" s="18">
        <v>7692</v>
      </c>
      <c r="D1646" s="18">
        <v>7692</v>
      </c>
      <c r="E1646" s="18">
        <v>0</v>
      </c>
      <c r="F1646" s="18">
        <v>13493</v>
      </c>
      <c r="G1646" s="19">
        <v>0</v>
      </c>
      <c r="Z1646" s="1"/>
      <c r="AA1646" s="1"/>
      <c r="AB1646" s="1"/>
      <c r="AC1646" s="1"/>
      <c r="AD1646" s="1"/>
    </row>
    <row r="1647" spans="1:30" ht="12.75">
      <c r="A1647" s="65" t="s">
        <v>225</v>
      </c>
      <c r="B1647" s="33" t="s">
        <v>226</v>
      </c>
      <c r="C1647" s="18">
        <v>6222</v>
      </c>
      <c r="D1647" s="18">
        <v>6222</v>
      </c>
      <c r="E1647" s="18">
        <v>0</v>
      </c>
      <c r="F1647" s="18">
        <v>10873</v>
      </c>
      <c r="G1647" s="19">
        <v>0</v>
      </c>
      <c r="Z1647" s="1"/>
      <c r="AA1647" s="1"/>
      <c r="AB1647" s="1"/>
      <c r="AC1647" s="1"/>
      <c r="AD1647" s="1"/>
    </row>
    <row r="1648" spans="1:30" ht="25.5">
      <c r="A1648" s="65" t="s">
        <v>235</v>
      </c>
      <c r="B1648" s="33" t="s">
        <v>236</v>
      </c>
      <c r="C1648" s="18">
        <v>6222</v>
      </c>
      <c r="D1648" s="18">
        <v>6222</v>
      </c>
      <c r="E1648" s="18">
        <v>0</v>
      </c>
      <c r="F1648" s="18">
        <v>10873</v>
      </c>
      <c r="G1648" s="19">
        <v>0</v>
      </c>
      <c r="Z1648" s="1"/>
      <c r="AA1648" s="1"/>
      <c r="AB1648" s="1"/>
      <c r="AC1648" s="1"/>
      <c r="AD1648" s="1"/>
    </row>
    <row r="1649" spans="1:30" ht="38.25">
      <c r="A1649" s="65" t="s">
        <v>237</v>
      </c>
      <c r="B1649" s="33" t="s">
        <v>238</v>
      </c>
      <c r="C1649" s="18">
        <v>1470</v>
      </c>
      <c r="D1649" s="18">
        <v>1470</v>
      </c>
      <c r="E1649" s="18">
        <v>0</v>
      </c>
      <c r="F1649" s="18">
        <v>2620</v>
      </c>
      <c r="G1649" s="19">
        <v>0</v>
      </c>
      <c r="Z1649" s="1"/>
      <c r="AA1649" s="1"/>
      <c r="AB1649" s="1"/>
      <c r="AC1649" s="1"/>
      <c r="AD1649" s="1"/>
    </row>
    <row r="1650" spans="1:30" ht="25.5">
      <c r="A1650" s="65" t="s">
        <v>239</v>
      </c>
      <c r="B1650" s="33" t="s">
        <v>240</v>
      </c>
      <c r="C1650" s="18">
        <v>1470</v>
      </c>
      <c r="D1650" s="18">
        <v>1470</v>
      </c>
      <c r="E1650" s="18">
        <v>0</v>
      </c>
      <c r="F1650" s="18">
        <v>2620</v>
      </c>
      <c r="G1650" s="19">
        <v>0</v>
      </c>
      <c r="Z1650" s="1"/>
      <c r="AA1650" s="1"/>
      <c r="AB1650" s="1"/>
      <c r="AC1650" s="1"/>
      <c r="AD1650" s="1"/>
    </row>
    <row r="1651" spans="1:30" ht="12.75">
      <c r="A1651" s="65" t="s">
        <v>1247</v>
      </c>
      <c r="B1651" s="33" t="s">
        <v>1248</v>
      </c>
      <c r="C1651" s="18">
        <v>62919</v>
      </c>
      <c r="D1651" s="18">
        <v>62919</v>
      </c>
      <c r="E1651" s="18">
        <v>0</v>
      </c>
      <c r="F1651" s="18">
        <v>97809</v>
      </c>
      <c r="G1651" s="19">
        <v>0</v>
      </c>
      <c r="Z1651" s="1"/>
      <c r="AA1651" s="1"/>
      <c r="AB1651" s="1"/>
      <c r="AC1651" s="1"/>
      <c r="AD1651" s="1"/>
    </row>
    <row r="1652" spans="1:30" ht="12.75">
      <c r="A1652" s="65" t="s">
        <v>1249</v>
      </c>
      <c r="B1652" s="33" t="s">
        <v>1250</v>
      </c>
      <c r="C1652" s="18">
        <v>6550</v>
      </c>
      <c r="D1652" s="18">
        <v>6550</v>
      </c>
      <c r="E1652" s="18">
        <v>0</v>
      </c>
      <c r="F1652" s="18">
        <v>6550</v>
      </c>
      <c r="G1652" s="19">
        <v>0</v>
      </c>
      <c r="Z1652" s="1"/>
      <c r="AA1652" s="1"/>
      <c r="AB1652" s="1"/>
      <c r="AC1652" s="1"/>
      <c r="AD1652" s="1"/>
    </row>
    <row r="1653" spans="1:30" ht="25.5">
      <c r="A1653" s="65" t="s">
        <v>1251</v>
      </c>
      <c r="B1653" s="33" t="s">
        <v>1252</v>
      </c>
      <c r="C1653" s="18">
        <v>727</v>
      </c>
      <c r="D1653" s="18">
        <v>727</v>
      </c>
      <c r="E1653" s="18">
        <v>0</v>
      </c>
      <c r="F1653" s="18">
        <v>727</v>
      </c>
      <c r="G1653" s="19">
        <v>0</v>
      </c>
      <c r="Z1653" s="1"/>
      <c r="AA1653" s="1"/>
      <c r="AB1653" s="1"/>
      <c r="AC1653" s="1"/>
      <c r="AD1653" s="1"/>
    </row>
    <row r="1654" spans="1:30" ht="25.5">
      <c r="A1654" s="65" t="s">
        <v>1255</v>
      </c>
      <c r="B1654" s="33" t="s">
        <v>1256</v>
      </c>
      <c r="C1654" s="18">
        <v>727</v>
      </c>
      <c r="D1654" s="18">
        <v>727</v>
      </c>
      <c r="E1654" s="18">
        <v>0</v>
      </c>
      <c r="F1654" s="18">
        <v>727</v>
      </c>
      <c r="G1654" s="19">
        <v>0</v>
      </c>
      <c r="Z1654" s="1"/>
      <c r="AA1654" s="1"/>
      <c r="AB1654" s="1"/>
      <c r="AC1654" s="1"/>
      <c r="AD1654" s="1"/>
    </row>
    <row r="1655" spans="1:30" ht="12.75">
      <c r="A1655" s="65" t="s">
        <v>1257</v>
      </c>
      <c r="B1655" s="33" t="s">
        <v>1258</v>
      </c>
      <c r="C1655" s="18">
        <v>5823</v>
      </c>
      <c r="D1655" s="18">
        <v>5823</v>
      </c>
      <c r="E1655" s="18">
        <v>0</v>
      </c>
      <c r="F1655" s="18">
        <v>5823</v>
      </c>
      <c r="G1655" s="19">
        <v>0</v>
      </c>
      <c r="Z1655" s="1"/>
      <c r="AA1655" s="1"/>
      <c r="AB1655" s="1"/>
      <c r="AC1655" s="1"/>
      <c r="AD1655" s="1"/>
    </row>
    <row r="1656" spans="1:30" ht="12.75">
      <c r="A1656" s="65" t="s">
        <v>1259</v>
      </c>
      <c r="B1656" s="33" t="s">
        <v>1254</v>
      </c>
      <c r="C1656" s="18">
        <v>30</v>
      </c>
      <c r="D1656" s="18">
        <v>30</v>
      </c>
      <c r="E1656" s="18">
        <v>0</v>
      </c>
      <c r="F1656" s="18">
        <v>30</v>
      </c>
      <c r="G1656" s="19">
        <v>0</v>
      </c>
      <c r="Z1656" s="1"/>
      <c r="AA1656" s="1"/>
      <c r="AB1656" s="1"/>
      <c r="AC1656" s="1"/>
      <c r="AD1656" s="1"/>
    </row>
    <row r="1657" spans="1:30" ht="12.75">
      <c r="A1657" s="65" t="s">
        <v>1260</v>
      </c>
      <c r="B1657" s="33" t="s">
        <v>1261</v>
      </c>
      <c r="C1657" s="18">
        <v>5793</v>
      </c>
      <c r="D1657" s="18">
        <v>5793</v>
      </c>
      <c r="E1657" s="18">
        <v>0</v>
      </c>
      <c r="F1657" s="18">
        <v>5793</v>
      </c>
      <c r="G1657" s="19">
        <v>0</v>
      </c>
      <c r="Z1657" s="1"/>
      <c r="AA1657" s="1"/>
      <c r="AB1657" s="1"/>
      <c r="AC1657" s="1"/>
      <c r="AD1657" s="1"/>
    </row>
    <row r="1658" spans="1:30" ht="12.75">
      <c r="A1658" s="65" t="s">
        <v>1262</v>
      </c>
      <c r="B1658" s="33" t="s">
        <v>1263</v>
      </c>
      <c r="C1658" s="18">
        <v>56369</v>
      </c>
      <c r="D1658" s="18">
        <v>56369</v>
      </c>
      <c r="E1658" s="18">
        <v>0</v>
      </c>
      <c r="F1658" s="18">
        <v>91259</v>
      </c>
      <c r="G1658" s="19">
        <v>0</v>
      </c>
      <c r="Z1658" s="1"/>
      <c r="AA1658" s="1"/>
      <c r="AB1658" s="1"/>
      <c r="AC1658" s="1"/>
      <c r="AD1658" s="1"/>
    </row>
    <row r="1659" spans="1:30" ht="38.25">
      <c r="A1659" s="65" t="s">
        <v>1278</v>
      </c>
      <c r="B1659" s="33" t="s">
        <v>1279</v>
      </c>
      <c r="C1659" s="18">
        <v>56369</v>
      </c>
      <c r="D1659" s="18">
        <v>56369</v>
      </c>
      <c r="E1659" s="18">
        <v>0</v>
      </c>
      <c r="F1659" s="18">
        <v>91259</v>
      </c>
      <c r="G1659" s="19">
        <v>0</v>
      </c>
      <c r="Z1659" s="1"/>
      <c r="AA1659" s="1"/>
      <c r="AB1659" s="1"/>
      <c r="AC1659" s="1"/>
      <c r="AD1659" s="1"/>
    </row>
    <row r="1660" spans="1:30" ht="25.5">
      <c r="A1660" s="65" t="s">
        <v>1280</v>
      </c>
      <c r="B1660" s="33" t="s">
        <v>1281</v>
      </c>
      <c r="C1660" s="18">
        <v>624</v>
      </c>
      <c r="D1660" s="18">
        <v>624</v>
      </c>
      <c r="E1660" s="18">
        <v>0</v>
      </c>
      <c r="F1660" s="18">
        <v>1021</v>
      </c>
      <c r="G1660" s="19">
        <v>0</v>
      </c>
      <c r="Z1660" s="1"/>
      <c r="AA1660" s="1"/>
      <c r="AB1660" s="1"/>
      <c r="AC1660" s="1"/>
      <c r="AD1660" s="1"/>
    </row>
    <row r="1661" spans="1:30" ht="38.25">
      <c r="A1661" s="65" t="s">
        <v>1286</v>
      </c>
      <c r="B1661" s="33" t="s">
        <v>1287</v>
      </c>
      <c r="C1661" s="18">
        <v>55745</v>
      </c>
      <c r="D1661" s="18">
        <v>55745</v>
      </c>
      <c r="E1661" s="18">
        <v>0</v>
      </c>
      <c r="F1661" s="18">
        <v>90238</v>
      </c>
      <c r="G1661" s="19">
        <v>0</v>
      </c>
      <c r="Z1661" s="1"/>
      <c r="AA1661" s="1"/>
      <c r="AB1661" s="1"/>
      <c r="AC1661" s="1"/>
      <c r="AD1661" s="1"/>
    </row>
    <row r="1662" spans="1:30" ht="25.5" hidden="1">
      <c r="A1662" s="30" t="s">
        <v>2234</v>
      </c>
      <c r="B1662" s="33" t="s">
        <v>2235</v>
      </c>
      <c r="C1662" s="18">
        <v>0</v>
      </c>
      <c r="D1662" s="18">
        <v>0</v>
      </c>
      <c r="E1662" s="18">
        <v>0</v>
      </c>
      <c r="F1662" s="18">
        <v>0</v>
      </c>
      <c r="G1662" s="19">
        <v>0</v>
      </c>
      <c r="X1662">
        <v>185</v>
      </c>
      <c r="Y1662" t="s">
        <v>331</v>
      </c>
      <c r="Z1662" s="1" t="s">
        <v>2234</v>
      </c>
      <c r="AA1662" s="1" t="s">
        <v>2238</v>
      </c>
      <c r="AB1662" s="1" t="s">
        <v>2232</v>
      </c>
      <c r="AC1662" s="1" t="s">
        <v>1996</v>
      </c>
      <c r="AD1662" s="1" t="s">
        <v>1997</v>
      </c>
    </row>
    <row r="1663" spans="1:30" ht="25.5">
      <c r="A1663" s="30" t="s">
        <v>2236</v>
      </c>
      <c r="B1663" s="33" t="s">
        <v>2237</v>
      </c>
      <c r="C1663" s="18">
        <v>70611</v>
      </c>
      <c r="D1663" s="18">
        <v>70611</v>
      </c>
      <c r="E1663" s="18">
        <v>0</v>
      </c>
      <c r="F1663" s="18">
        <v>111302</v>
      </c>
      <c r="G1663" s="19">
        <v>0</v>
      </c>
      <c r="X1663">
        <v>186</v>
      </c>
      <c r="Z1663" s="1" t="s">
        <v>2236</v>
      </c>
      <c r="AA1663" s="1" t="s">
        <v>2238</v>
      </c>
      <c r="AB1663" s="1" t="s">
        <v>2232</v>
      </c>
      <c r="AC1663" s="1" t="s">
        <v>1996</v>
      </c>
      <c r="AD1663" s="1" t="s">
        <v>1997</v>
      </c>
    </row>
    <row r="1664" spans="1:30" ht="12.75">
      <c r="A1664" s="65" t="s">
        <v>219</v>
      </c>
      <c r="B1664" s="34" t="s">
        <v>220</v>
      </c>
      <c r="C1664" s="18">
        <v>70611</v>
      </c>
      <c r="D1664" s="18">
        <v>70611</v>
      </c>
      <c r="E1664" s="18">
        <v>0</v>
      </c>
      <c r="F1664" s="18">
        <v>111302</v>
      </c>
      <c r="G1664" s="19">
        <v>0</v>
      </c>
      <c r="Z1664" s="1"/>
      <c r="AA1664" s="1"/>
      <c r="AB1664" s="1"/>
      <c r="AC1664" s="1"/>
      <c r="AD1664" s="1"/>
    </row>
    <row r="1665" spans="1:30" ht="12.75">
      <c r="A1665" s="65" t="s">
        <v>221</v>
      </c>
      <c r="B1665" s="34" t="s">
        <v>222</v>
      </c>
      <c r="C1665" s="18">
        <v>70611</v>
      </c>
      <c r="D1665" s="18">
        <v>70611</v>
      </c>
      <c r="E1665" s="18">
        <v>0</v>
      </c>
      <c r="F1665" s="18">
        <v>111302</v>
      </c>
      <c r="G1665" s="19">
        <v>0</v>
      </c>
      <c r="Z1665" s="1"/>
      <c r="AA1665" s="1"/>
      <c r="AB1665" s="1"/>
      <c r="AC1665" s="1"/>
      <c r="AD1665" s="1"/>
    </row>
    <row r="1666" spans="1:30" ht="12.75">
      <c r="A1666" s="65" t="s">
        <v>223</v>
      </c>
      <c r="B1666" s="34" t="s">
        <v>224</v>
      </c>
      <c r="C1666" s="18">
        <v>7692</v>
      </c>
      <c r="D1666" s="18">
        <v>7692</v>
      </c>
      <c r="E1666" s="18">
        <v>0</v>
      </c>
      <c r="F1666" s="18">
        <v>13493</v>
      </c>
      <c r="G1666" s="19">
        <v>0</v>
      </c>
      <c r="Z1666" s="1"/>
      <c r="AA1666" s="1"/>
      <c r="AB1666" s="1"/>
      <c r="AC1666" s="1"/>
      <c r="AD1666" s="1"/>
    </row>
    <row r="1667" spans="1:30" ht="12.75">
      <c r="A1667" s="65" t="s">
        <v>225</v>
      </c>
      <c r="B1667" s="34" t="s">
        <v>226</v>
      </c>
      <c r="C1667" s="18">
        <v>6222</v>
      </c>
      <c r="D1667" s="18">
        <v>6222</v>
      </c>
      <c r="E1667" s="18">
        <v>0</v>
      </c>
      <c r="F1667" s="18">
        <v>10873</v>
      </c>
      <c r="G1667" s="19">
        <v>0</v>
      </c>
      <c r="Z1667" s="1"/>
      <c r="AA1667" s="1"/>
      <c r="AB1667" s="1"/>
      <c r="AC1667" s="1"/>
      <c r="AD1667" s="1"/>
    </row>
    <row r="1668" spans="1:30" ht="38.25">
      <c r="A1668" s="65" t="s">
        <v>235</v>
      </c>
      <c r="B1668" s="34" t="s">
        <v>236</v>
      </c>
      <c r="C1668" s="18">
        <v>6222</v>
      </c>
      <c r="D1668" s="18">
        <v>6222</v>
      </c>
      <c r="E1668" s="18">
        <v>0</v>
      </c>
      <c r="F1668" s="18">
        <v>10873</v>
      </c>
      <c r="G1668" s="19">
        <v>0</v>
      </c>
      <c r="Z1668" s="1"/>
      <c r="AA1668" s="1"/>
      <c r="AB1668" s="1"/>
      <c r="AC1668" s="1"/>
      <c r="AD1668" s="1"/>
    </row>
    <row r="1669" spans="1:30" ht="38.25">
      <c r="A1669" s="65" t="s">
        <v>237</v>
      </c>
      <c r="B1669" s="34" t="s">
        <v>238</v>
      </c>
      <c r="C1669" s="18">
        <v>1470</v>
      </c>
      <c r="D1669" s="18">
        <v>1470</v>
      </c>
      <c r="E1669" s="18">
        <v>0</v>
      </c>
      <c r="F1669" s="18">
        <v>2620</v>
      </c>
      <c r="G1669" s="19">
        <v>0</v>
      </c>
      <c r="Z1669" s="1"/>
      <c r="AA1669" s="1"/>
      <c r="AB1669" s="1"/>
      <c r="AC1669" s="1"/>
      <c r="AD1669" s="1"/>
    </row>
    <row r="1670" spans="1:30" ht="25.5">
      <c r="A1670" s="65" t="s">
        <v>239</v>
      </c>
      <c r="B1670" s="34" t="s">
        <v>240</v>
      </c>
      <c r="C1670" s="18">
        <v>1470</v>
      </c>
      <c r="D1670" s="18">
        <v>1470</v>
      </c>
      <c r="E1670" s="18">
        <v>0</v>
      </c>
      <c r="F1670" s="18">
        <v>2620</v>
      </c>
      <c r="G1670" s="19">
        <v>0</v>
      </c>
      <c r="Z1670" s="1"/>
      <c r="AA1670" s="1"/>
      <c r="AB1670" s="1"/>
      <c r="AC1670" s="1"/>
      <c r="AD1670" s="1"/>
    </row>
    <row r="1671" spans="1:30" ht="12.75">
      <c r="A1671" s="65" t="s">
        <v>1247</v>
      </c>
      <c r="B1671" s="34" t="s">
        <v>1248</v>
      </c>
      <c r="C1671" s="18">
        <v>62919</v>
      </c>
      <c r="D1671" s="18">
        <v>62919</v>
      </c>
      <c r="E1671" s="18">
        <v>0</v>
      </c>
      <c r="F1671" s="18">
        <v>97809</v>
      </c>
      <c r="G1671" s="19">
        <v>0</v>
      </c>
      <c r="Z1671" s="1"/>
      <c r="AA1671" s="1"/>
      <c r="AB1671" s="1"/>
      <c r="AC1671" s="1"/>
      <c r="AD1671" s="1"/>
    </row>
    <row r="1672" spans="1:30" ht="12.75">
      <c r="A1672" s="65" t="s">
        <v>1249</v>
      </c>
      <c r="B1672" s="34" t="s">
        <v>1250</v>
      </c>
      <c r="C1672" s="18">
        <v>6550</v>
      </c>
      <c r="D1672" s="18">
        <v>6550</v>
      </c>
      <c r="E1672" s="18">
        <v>0</v>
      </c>
      <c r="F1672" s="18">
        <v>6550</v>
      </c>
      <c r="G1672" s="19">
        <v>0</v>
      </c>
      <c r="Z1672" s="1"/>
      <c r="AA1672" s="1"/>
      <c r="AB1672" s="1"/>
      <c r="AC1672" s="1"/>
      <c r="AD1672" s="1"/>
    </row>
    <row r="1673" spans="1:30" ht="25.5">
      <c r="A1673" s="65" t="s">
        <v>1251</v>
      </c>
      <c r="B1673" s="34" t="s">
        <v>1252</v>
      </c>
      <c r="C1673" s="18">
        <v>727</v>
      </c>
      <c r="D1673" s="18">
        <v>727</v>
      </c>
      <c r="E1673" s="18">
        <v>0</v>
      </c>
      <c r="F1673" s="18">
        <v>727</v>
      </c>
      <c r="G1673" s="19">
        <v>0</v>
      </c>
      <c r="Z1673" s="1"/>
      <c r="AA1673" s="1"/>
      <c r="AB1673" s="1"/>
      <c r="AC1673" s="1"/>
      <c r="AD1673" s="1"/>
    </row>
    <row r="1674" spans="1:30" ht="25.5">
      <c r="A1674" s="65" t="s">
        <v>1255</v>
      </c>
      <c r="B1674" s="34" t="s">
        <v>1256</v>
      </c>
      <c r="C1674" s="18">
        <v>727</v>
      </c>
      <c r="D1674" s="18">
        <v>727</v>
      </c>
      <c r="E1674" s="18">
        <v>0</v>
      </c>
      <c r="F1674" s="18">
        <v>727</v>
      </c>
      <c r="G1674" s="19">
        <v>0</v>
      </c>
      <c r="Z1674" s="1"/>
      <c r="AA1674" s="1"/>
      <c r="AB1674" s="1"/>
      <c r="AC1674" s="1"/>
      <c r="AD1674" s="1"/>
    </row>
    <row r="1675" spans="1:30" ht="25.5">
      <c r="A1675" s="65" t="s">
        <v>1257</v>
      </c>
      <c r="B1675" s="34" t="s">
        <v>1258</v>
      </c>
      <c r="C1675" s="18">
        <v>5823</v>
      </c>
      <c r="D1675" s="18">
        <v>5823</v>
      </c>
      <c r="E1675" s="18">
        <v>0</v>
      </c>
      <c r="F1675" s="18">
        <v>5823</v>
      </c>
      <c r="G1675" s="19">
        <v>0</v>
      </c>
      <c r="Z1675" s="1"/>
      <c r="AA1675" s="1"/>
      <c r="AB1675" s="1"/>
      <c r="AC1675" s="1"/>
      <c r="AD1675" s="1"/>
    </row>
    <row r="1676" spans="1:30" ht="12.75">
      <c r="A1676" s="65" t="s">
        <v>1259</v>
      </c>
      <c r="B1676" s="34" t="s">
        <v>1254</v>
      </c>
      <c r="C1676" s="18">
        <v>30</v>
      </c>
      <c r="D1676" s="18">
        <v>30</v>
      </c>
      <c r="E1676" s="18">
        <v>0</v>
      </c>
      <c r="F1676" s="18">
        <v>30</v>
      </c>
      <c r="G1676" s="19">
        <v>0</v>
      </c>
      <c r="Z1676" s="1"/>
      <c r="AA1676" s="1"/>
      <c r="AB1676" s="1"/>
      <c r="AC1676" s="1"/>
      <c r="AD1676" s="1"/>
    </row>
    <row r="1677" spans="1:30" ht="12.75">
      <c r="A1677" s="65" t="s">
        <v>1260</v>
      </c>
      <c r="B1677" s="34" t="s">
        <v>1261</v>
      </c>
      <c r="C1677" s="18">
        <v>5793</v>
      </c>
      <c r="D1677" s="18">
        <v>5793</v>
      </c>
      <c r="E1677" s="18">
        <v>0</v>
      </c>
      <c r="F1677" s="18">
        <v>5793</v>
      </c>
      <c r="G1677" s="19">
        <v>0</v>
      </c>
      <c r="Z1677" s="1"/>
      <c r="AA1677" s="1"/>
      <c r="AB1677" s="1"/>
      <c r="AC1677" s="1"/>
      <c r="AD1677" s="1"/>
    </row>
    <row r="1678" spans="1:30" ht="12.75">
      <c r="A1678" s="65" t="s">
        <v>1262</v>
      </c>
      <c r="B1678" s="34" t="s">
        <v>1263</v>
      </c>
      <c r="C1678" s="18">
        <v>56369</v>
      </c>
      <c r="D1678" s="18">
        <v>56369</v>
      </c>
      <c r="E1678" s="18">
        <v>0</v>
      </c>
      <c r="F1678" s="18">
        <v>91259</v>
      </c>
      <c r="G1678" s="19">
        <v>0</v>
      </c>
      <c r="Z1678" s="1"/>
      <c r="AA1678" s="1"/>
      <c r="AB1678" s="1"/>
      <c r="AC1678" s="1"/>
      <c r="AD1678" s="1"/>
    </row>
    <row r="1679" spans="1:30" ht="38.25">
      <c r="A1679" s="65" t="s">
        <v>1278</v>
      </c>
      <c r="B1679" s="34" t="s">
        <v>1279</v>
      </c>
      <c r="C1679" s="18">
        <v>56369</v>
      </c>
      <c r="D1679" s="18">
        <v>56369</v>
      </c>
      <c r="E1679" s="18">
        <v>0</v>
      </c>
      <c r="F1679" s="18">
        <v>91259</v>
      </c>
      <c r="G1679" s="19">
        <v>0</v>
      </c>
      <c r="Z1679" s="1"/>
      <c r="AA1679" s="1"/>
      <c r="AB1679" s="1"/>
      <c r="AC1679" s="1"/>
      <c r="AD1679" s="1"/>
    </row>
    <row r="1680" spans="1:30" ht="25.5">
      <c r="A1680" s="65" t="s">
        <v>1280</v>
      </c>
      <c r="B1680" s="34" t="s">
        <v>1281</v>
      </c>
      <c r="C1680" s="18">
        <v>624</v>
      </c>
      <c r="D1680" s="18">
        <v>624</v>
      </c>
      <c r="E1680" s="18">
        <v>0</v>
      </c>
      <c r="F1680" s="18">
        <v>1021</v>
      </c>
      <c r="G1680" s="19">
        <v>0</v>
      </c>
      <c r="Z1680" s="1"/>
      <c r="AA1680" s="1"/>
      <c r="AB1680" s="1"/>
      <c r="AC1680" s="1"/>
      <c r="AD1680" s="1"/>
    </row>
    <row r="1681" spans="1:30" ht="38.25">
      <c r="A1681" s="65" t="s">
        <v>1286</v>
      </c>
      <c r="B1681" s="34" t="s">
        <v>1287</v>
      </c>
      <c r="C1681" s="18">
        <v>55745</v>
      </c>
      <c r="D1681" s="18">
        <v>55745</v>
      </c>
      <c r="E1681" s="18">
        <v>0</v>
      </c>
      <c r="F1681" s="18">
        <v>90238</v>
      </c>
      <c r="G1681" s="19">
        <v>0</v>
      </c>
      <c r="Z1681" s="1"/>
      <c r="AA1681" s="1"/>
      <c r="AB1681" s="1"/>
      <c r="AC1681" s="1"/>
      <c r="AD1681" s="1"/>
    </row>
    <row r="1682" spans="1:24" ht="25.5">
      <c r="A1682" s="50" t="s">
        <v>2239</v>
      </c>
      <c r="B1682" s="14" t="s">
        <v>2240</v>
      </c>
      <c r="C1682" s="15">
        <v>-116533</v>
      </c>
      <c r="D1682" s="15">
        <v>-117047</v>
      </c>
      <c r="E1682" s="15">
        <v>37067</v>
      </c>
      <c r="F1682" s="15">
        <v>-8755</v>
      </c>
      <c r="G1682" s="16">
        <v>-5757</v>
      </c>
      <c r="X1682">
        <v>893</v>
      </c>
    </row>
    <row r="1683" spans="1:31" ht="12.75">
      <c r="A1683" s="50" t="s">
        <v>2241</v>
      </c>
      <c r="B1683" s="14" t="s">
        <v>2242</v>
      </c>
      <c r="C1683" s="15">
        <v>0</v>
      </c>
      <c r="D1683" s="15">
        <v>0</v>
      </c>
      <c r="E1683" s="15">
        <v>-37067</v>
      </c>
      <c r="F1683" s="15" t="s">
        <v>492</v>
      </c>
      <c r="G1683" s="16" t="s">
        <v>492</v>
      </c>
      <c r="X1683">
        <v>894</v>
      </c>
      <c r="Z1683" s="1" t="s">
        <v>2241</v>
      </c>
      <c r="AA1683" s="1" t="s">
        <v>490</v>
      </c>
      <c r="AB1683" s="1" t="s">
        <v>1995</v>
      </c>
      <c r="AC1683" s="1" t="s">
        <v>1996</v>
      </c>
      <c r="AD1683" s="1" t="s">
        <v>491</v>
      </c>
      <c r="AE1683">
        <f>AE1684+AE1748+AE1803+AE1858+AE1929+AE2000</f>
        <v>0</v>
      </c>
    </row>
    <row r="1684" spans="1:31" ht="12.75">
      <c r="A1684" s="37" t="s">
        <v>2243</v>
      </c>
      <c r="B1684" s="39" t="s">
        <v>2244</v>
      </c>
      <c r="C1684" s="18">
        <v>0</v>
      </c>
      <c r="D1684" s="18">
        <v>0</v>
      </c>
      <c r="E1684" s="18">
        <v>-37067</v>
      </c>
      <c r="F1684" s="18" t="s">
        <v>492</v>
      </c>
      <c r="G1684" s="19" t="s">
        <v>492</v>
      </c>
      <c r="X1684">
        <v>895</v>
      </c>
      <c r="Z1684" s="1" t="s">
        <v>2243</v>
      </c>
      <c r="AA1684" s="1" t="s">
        <v>490</v>
      </c>
      <c r="AB1684" s="1" t="s">
        <v>2241</v>
      </c>
      <c r="AC1684" s="1" t="s">
        <v>1996</v>
      </c>
      <c r="AD1684" s="1" t="s">
        <v>491</v>
      </c>
      <c r="AE1684">
        <f>AE1685+AE1688+AE1691</f>
        <v>0</v>
      </c>
    </row>
    <row r="1685" spans="1:31" ht="12.75" hidden="1">
      <c r="A1685" s="37" t="s">
        <v>2245</v>
      </c>
      <c r="B1685" s="38" t="s">
        <v>2246</v>
      </c>
      <c r="C1685" s="18">
        <v>0</v>
      </c>
      <c r="D1685" s="18">
        <v>0</v>
      </c>
      <c r="E1685" s="18">
        <v>0</v>
      </c>
      <c r="F1685" s="18" t="s">
        <v>492</v>
      </c>
      <c r="G1685" s="19" t="s">
        <v>492</v>
      </c>
      <c r="X1685">
        <v>896</v>
      </c>
      <c r="Y1685" t="s">
        <v>331</v>
      </c>
      <c r="Z1685" s="1" t="s">
        <v>2245</v>
      </c>
      <c r="AA1685" s="1" t="s">
        <v>490</v>
      </c>
      <c r="AB1685" s="1" t="s">
        <v>2243</v>
      </c>
      <c r="AC1685" s="1" t="s">
        <v>1996</v>
      </c>
      <c r="AD1685" s="1" t="s">
        <v>491</v>
      </c>
      <c r="AE1685">
        <f>AE1686+AE1687</f>
        <v>0</v>
      </c>
    </row>
    <row r="1686" spans="1:30" ht="12.75" hidden="1">
      <c r="A1686" s="37" t="s">
        <v>2247</v>
      </c>
      <c r="B1686" s="40" t="s">
        <v>2248</v>
      </c>
      <c r="C1686" s="18">
        <v>0</v>
      </c>
      <c r="D1686" s="18">
        <v>0</v>
      </c>
      <c r="E1686" s="18">
        <v>0</v>
      </c>
      <c r="F1686" s="18" t="s">
        <v>492</v>
      </c>
      <c r="G1686" s="19" t="s">
        <v>492</v>
      </c>
      <c r="X1686">
        <v>897</v>
      </c>
      <c r="Y1686" t="s">
        <v>331</v>
      </c>
      <c r="Z1686" s="1" t="s">
        <v>2247</v>
      </c>
      <c r="AA1686" s="1" t="s">
        <v>490</v>
      </c>
      <c r="AB1686" s="1" t="s">
        <v>2245</v>
      </c>
      <c r="AC1686" s="1" t="s">
        <v>1996</v>
      </c>
      <c r="AD1686" s="1" t="s">
        <v>491</v>
      </c>
    </row>
    <row r="1687" spans="1:30" ht="12.75" hidden="1">
      <c r="A1687" s="37" t="s">
        <v>2249</v>
      </c>
      <c r="B1687" s="40" t="s">
        <v>2250</v>
      </c>
      <c r="C1687" s="18">
        <v>0</v>
      </c>
      <c r="D1687" s="18">
        <v>0</v>
      </c>
      <c r="E1687" s="18">
        <v>0</v>
      </c>
      <c r="F1687" s="18" t="s">
        <v>492</v>
      </c>
      <c r="G1687" s="19" t="s">
        <v>492</v>
      </c>
      <c r="X1687">
        <v>898</v>
      </c>
      <c r="Y1687" t="s">
        <v>331</v>
      </c>
      <c r="Z1687" s="1" t="s">
        <v>2249</v>
      </c>
      <c r="AA1687" s="1" t="s">
        <v>490</v>
      </c>
      <c r="AB1687" s="1" t="s">
        <v>2245</v>
      </c>
      <c r="AC1687" s="1" t="s">
        <v>1996</v>
      </c>
      <c r="AD1687" s="1" t="s">
        <v>491</v>
      </c>
    </row>
    <row r="1688" spans="1:31" ht="12.75">
      <c r="A1688" s="37" t="s">
        <v>2251</v>
      </c>
      <c r="B1688" s="38" t="s">
        <v>2252</v>
      </c>
      <c r="C1688" s="18">
        <v>0</v>
      </c>
      <c r="D1688" s="18">
        <v>0</v>
      </c>
      <c r="E1688" s="18">
        <v>-37067</v>
      </c>
      <c r="F1688" s="18" t="s">
        <v>492</v>
      </c>
      <c r="G1688" s="19" t="s">
        <v>492</v>
      </c>
      <c r="X1688">
        <v>899</v>
      </c>
      <c r="Z1688" s="1" t="s">
        <v>2251</v>
      </c>
      <c r="AA1688" s="1" t="s">
        <v>490</v>
      </c>
      <c r="AB1688" s="1" t="s">
        <v>2243</v>
      </c>
      <c r="AC1688" s="1" t="s">
        <v>1996</v>
      </c>
      <c r="AD1688" s="1" t="s">
        <v>491</v>
      </c>
      <c r="AE1688">
        <f>AE1689+AE1690</f>
        <v>0</v>
      </c>
    </row>
    <row r="1689" spans="1:30" ht="12.75">
      <c r="A1689" s="37" t="s">
        <v>2253</v>
      </c>
      <c r="B1689" s="40" t="s">
        <v>2254</v>
      </c>
      <c r="C1689" s="18">
        <v>0</v>
      </c>
      <c r="D1689" s="18">
        <v>0</v>
      </c>
      <c r="E1689" s="18">
        <v>-771067</v>
      </c>
      <c r="F1689" s="18" t="s">
        <v>492</v>
      </c>
      <c r="G1689" s="19" t="s">
        <v>492</v>
      </c>
      <c r="X1689">
        <v>900</v>
      </c>
      <c r="Z1689" s="1" t="s">
        <v>2253</v>
      </c>
      <c r="AA1689" s="1" t="s">
        <v>490</v>
      </c>
      <c r="AB1689" s="1" t="s">
        <v>2251</v>
      </c>
      <c r="AC1689" s="1" t="s">
        <v>1996</v>
      </c>
      <c r="AD1689" s="1" t="s">
        <v>491</v>
      </c>
    </row>
    <row r="1690" spans="1:30" ht="12.75">
      <c r="A1690" s="37" t="s">
        <v>2255</v>
      </c>
      <c r="B1690" s="40" t="s">
        <v>2256</v>
      </c>
      <c r="C1690" s="18">
        <v>0</v>
      </c>
      <c r="D1690" s="18">
        <v>0</v>
      </c>
      <c r="E1690" s="18">
        <v>734000</v>
      </c>
      <c r="F1690" s="18" t="s">
        <v>492</v>
      </c>
      <c r="G1690" s="19" t="s">
        <v>492</v>
      </c>
      <c r="X1690">
        <v>901</v>
      </c>
      <c r="Z1690" s="1" t="s">
        <v>2255</v>
      </c>
      <c r="AA1690" s="1" t="s">
        <v>490</v>
      </c>
      <c r="AB1690" s="1" t="s">
        <v>2251</v>
      </c>
      <c r="AC1690" s="1" t="s">
        <v>1996</v>
      </c>
      <c r="AD1690" s="1" t="s">
        <v>491</v>
      </c>
    </row>
    <row r="1691" spans="1:31" ht="12.75" hidden="1">
      <c r="A1691" s="37" t="s">
        <v>2257</v>
      </c>
      <c r="B1691" s="38" t="s">
        <v>2258</v>
      </c>
      <c r="C1691" s="18">
        <v>0</v>
      </c>
      <c r="D1691" s="18">
        <v>0</v>
      </c>
      <c r="E1691" s="18">
        <v>0</v>
      </c>
      <c r="F1691" s="18" t="s">
        <v>492</v>
      </c>
      <c r="G1691" s="19" t="s">
        <v>492</v>
      </c>
      <c r="X1691">
        <v>902</v>
      </c>
      <c r="Y1691" t="s">
        <v>331</v>
      </c>
      <c r="Z1691" s="1" t="s">
        <v>2257</v>
      </c>
      <c r="AA1691" s="1" t="s">
        <v>490</v>
      </c>
      <c r="AB1691" s="1" t="s">
        <v>2243</v>
      </c>
      <c r="AC1691" s="1" t="s">
        <v>1996</v>
      </c>
      <c r="AD1691" s="1" t="s">
        <v>491</v>
      </c>
      <c r="AE1691">
        <f>AE1692+AE1720</f>
        <v>0</v>
      </c>
    </row>
    <row r="1692" spans="1:31" ht="12.75" hidden="1">
      <c r="A1692" s="37" t="s">
        <v>2259</v>
      </c>
      <c r="B1692" s="40" t="s">
        <v>2260</v>
      </c>
      <c r="C1692" s="18">
        <v>0</v>
      </c>
      <c r="D1692" s="18">
        <v>0</v>
      </c>
      <c r="E1692" s="18">
        <v>0</v>
      </c>
      <c r="F1692" s="18" t="s">
        <v>492</v>
      </c>
      <c r="G1692" s="19" t="s">
        <v>492</v>
      </c>
      <c r="X1692">
        <v>903</v>
      </c>
      <c r="Y1692" t="s">
        <v>331</v>
      </c>
      <c r="Z1692" s="1" t="s">
        <v>2259</v>
      </c>
      <c r="AA1692" s="1" t="s">
        <v>490</v>
      </c>
      <c r="AB1692" s="1" t="s">
        <v>2257</v>
      </c>
      <c r="AC1692" s="1" t="s">
        <v>1996</v>
      </c>
      <c r="AD1692" s="1" t="s">
        <v>491</v>
      </c>
      <c r="AE1692">
        <f>AE1693+AE1702+AE1711</f>
        <v>0</v>
      </c>
    </row>
    <row r="1693" spans="1:31" ht="12.75" hidden="1">
      <c r="A1693" s="37" t="s">
        <v>2261</v>
      </c>
      <c r="B1693" s="41" t="s">
        <v>2262</v>
      </c>
      <c r="C1693" s="18">
        <v>0</v>
      </c>
      <c r="D1693" s="18">
        <v>0</v>
      </c>
      <c r="E1693" s="18">
        <v>0</v>
      </c>
      <c r="F1693" s="18" t="s">
        <v>492</v>
      </c>
      <c r="G1693" s="19" t="s">
        <v>492</v>
      </c>
      <c r="X1693">
        <v>904</v>
      </c>
      <c r="Y1693" t="s">
        <v>331</v>
      </c>
      <c r="Z1693" s="1" t="s">
        <v>2261</v>
      </c>
      <c r="AA1693" s="1" t="s">
        <v>490</v>
      </c>
      <c r="AB1693" s="1" t="s">
        <v>2259</v>
      </c>
      <c r="AC1693" s="1" t="s">
        <v>1996</v>
      </c>
      <c r="AD1693" s="1" t="s">
        <v>491</v>
      </c>
      <c r="AE1693">
        <f>AE1694+AE1698</f>
        <v>0</v>
      </c>
    </row>
    <row r="1694" spans="1:31" ht="25.5" hidden="1">
      <c r="A1694" s="37" t="s">
        <v>2263</v>
      </c>
      <c r="B1694" s="42" t="s">
        <v>2264</v>
      </c>
      <c r="C1694" s="18">
        <v>0</v>
      </c>
      <c r="D1694" s="18">
        <v>0</v>
      </c>
      <c r="E1694" s="18">
        <v>0</v>
      </c>
      <c r="F1694" s="18" t="s">
        <v>492</v>
      </c>
      <c r="G1694" s="19" t="s">
        <v>492</v>
      </c>
      <c r="X1694">
        <v>905</v>
      </c>
      <c r="Y1694" t="s">
        <v>331</v>
      </c>
      <c r="Z1694" s="1" t="s">
        <v>2263</v>
      </c>
      <c r="AA1694" s="1" t="s">
        <v>490</v>
      </c>
      <c r="AB1694" s="1" t="s">
        <v>2261</v>
      </c>
      <c r="AC1694" s="1" t="s">
        <v>1996</v>
      </c>
      <c r="AD1694" s="1" t="s">
        <v>491</v>
      </c>
      <c r="AE1694">
        <f>AE1695+AE1696+AE1697</f>
        <v>0</v>
      </c>
    </row>
    <row r="1695" spans="1:30" ht="25.5" hidden="1">
      <c r="A1695" s="37" t="s">
        <v>2265</v>
      </c>
      <c r="B1695" s="43" t="s">
        <v>2266</v>
      </c>
      <c r="C1695" s="18">
        <v>0</v>
      </c>
      <c r="D1695" s="18">
        <v>0</v>
      </c>
      <c r="E1695" s="18">
        <v>0</v>
      </c>
      <c r="F1695" s="18" t="s">
        <v>492</v>
      </c>
      <c r="G1695" s="19" t="s">
        <v>492</v>
      </c>
      <c r="X1695">
        <v>906</v>
      </c>
      <c r="Y1695" t="s">
        <v>331</v>
      </c>
      <c r="Z1695" s="1" t="s">
        <v>2265</v>
      </c>
      <c r="AA1695" s="1" t="s">
        <v>490</v>
      </c>
      <c r="AB1695" s="1" t="s">
        <v>2263</v>
      </c>
      <c r="AC1695" s="1" t="s">
        <v>1996</v>
      </c>
      <c r="AD1695" s="1" t="s">
        <v>491</v>
      </c>
    </row>
    <row r="1696" spans="1:30" ht="25.5" hidden="1">
      <c r="A1696" s="37" t="s">
        <v>2267</v>
      </c>
      <c r="B1696" s="43" t="s">
        <v>2268</v>
      </c>
      <c r="C1696" s="18">
        <v>0</v>
      </c>
      <c r="D1696" s="18">
        <v>0</v>
      </c>
      <c r="E1696" s="18">
        <v>0</v>
      </c>
      <c r="F1696" s="18" t="s">
        <v>492</v>
      </c>
      <c r="G1696" s="19" t="s">
        <v>492</v>
      </c>
      <c r="X1696">
        <v>907</v>
      </c>
      <c r="Y1696" t="s">
        <v>331</v>
      </c>
      <c r="Z1696" s="1" t="s">
        <v>2267</v>
      </c>
      <c r="AA1696" s="1" t="s">
        <v>490</v>
      </c>
      <c r="AB1696" s="1" t="s">
        <v>2263</v>
      </c>
      <c r="AC1696" s="1" t="s">
        <v>1996</v>
      </c>
      <c r="AD1696" s="1" t="s">
        <v>491</v>
      </c>
    </row>
    <row r="1697" spans="1:30" ht="25.5" hidden="1">
      <c r="A1697" s="37" t="s">
        <v>2269</v>
      </c>
      <c r="B1697" s="43" t="s">
        <v>2270</v>
      </c>
      <c r="C1697" s="18">
        <v>0</v>
      </c>
      <c r="D1697" s="18">
        <v>0</v>
      </c>
      <c r="E1697" s="18">
        <v>0</v>
      </c>
      <c r="F1697" s="18" t="s">
        <v>492</v>
      </c>
      <c r="G1697" s="19" t="s">
        <v>492</v>
      </c>
      <c r="X1697">
        <v>908</v>
      </c>
      <c r="Y1697" t="s">
        <v>331</v>
      </c>
      <c r="Z1697" s="1" t="s">
        <v>2269</v>
      </c>
      <c r="AA1697" s="1" t="s">
        <v>490</v>
      </c>
      <c r="AB1697" s="1" t="s">
        <v>2263</v>
      </c>
      <c r="AC1697" s="1" t="s">
        <v>1996</v>
      </c>
      <c r="AD1697" s="1" t="s">
        <v>491</v>
      </c>
    </row>
    <row r="1698" spans="1:31" ht="25.5" hidden="1">
      <c r="A1698" s="37" t="s">
        <v>2271</v>
      </c>
      <c r="B1698" s="42" t="s">
        <v>2272</v>
      </c>
      <c r="C1698" s="18">
        <v>0</v>
      </c>
      <c r="D1698" s="18">
        <v>0</v>
      </c>
      <c r="E1698" s="18">
        <v>0</v>
      </c>
      <c r="F1698" s="18" t="s">
        <v>492</v>
      </c>
      <c r="G1698" s="19" t="s">
        <v>492</v>
      </c>
      <c r="X1698">
        <v>909</v>
      </c>
      <c r="Y1698" t="s">
        <v>331</v>
      </c>
      <c r="Z1698" s="1" t="s">
        <v>2271</v>
      </c>
      <c r="AA1698" s="1" t="s">
        <v>490</v>
      </c>
      <c r="AB1698" s="1" t="s">
        <v>2261</v>
      </c>
      <c r="AC1698" s="1" t="s">
        <v>1996</v>
      </c>
      <c r="AD1698" s="1" t="s">
        <v>491</v>
      </c>
      <c r="AE1698">
        <f>AE1699+AE1700+AE1701</f>
        <v>0</v>
      </c>
    </row>
    <row r="1699" spans="1:30" ht="25.5" hidden="1">
      <c r="A1699" s="37" t="s">
        <v>2273</v>
      </c>
      <c r="B1699" s="43" t="s">
        <v>2274</v>
      </c>
      <c r="C1699" s="18">
        <v>0</v>
      </c>
      <c r="D1699" s="18">
        <v>0</v>
      </c>
      <c r="E1699" s="18">
        <v>0</v>
      </c>
      <c r="F1699" s="18" t="s">
        <v>492</v>
      </c>
      <c r="G1699" s="19" t="s">
        <v>492</v>
      </c>
      <c r="X1699">
        <v>910</v>
      </c>
      <c r="Y1699" t="s">
        <v>331</v>
      </c>
      <c r="Z1699" s="1" t="s">
        <v>2273</v>
      </c>
      <c r="AA1699" s="1" t="s">
        <v>490</v>
      </c>
      <c r="AB1699" s="1" t="s">
        <v>2271</v>
      </c>
      <c r="AC1699" s="1" t="s">
        <v>1996</v>
      </c>
      <c r="AD1699" s="1" t="s">
        <v>491</v>
      </c>
    </row>
    <row r="1700" spans="1:30" ht="25.5" hidden="1">
      <c r="A1700" s="37" t="s">
        <v>2275</v>
      </c>
      <c r="B1700" s="43" t="s">
        <v>2276</v>
      </c>
      <c r="C1700" s="18">
        <v>0</v>
      </c>
      <c r="D1700" s="18">
        <v>0</v>
      </c>
      <c r="E1700" s="18">
        <v>0</v>
      </c>
      <c r="F1700" s="18" t="s">
        <v>492</v>
      </c>
      <c r="G1700" s="19" t="s">
        <v>492</v>
      </c>
      <c r="X1700">
        <v>911</v>
      </c>
      <c r="Y1700" t="s">
        <v>331</v>
      </c>
      <c r="Z1700" s="1" t="s">
        <v>2275</v>
      </c>
      <c r="AA1700" s="1" t="s">
        <v>490</v>
      </c>
      <c r="AB1700" s="1" t="s">
        <v>2271</v>
      </c>
      <c r="AC1700" s="1" t="s">
        <v>1996</v>
      </c>
      <c r="AD1700" s="1" t="s">
        <v>491</v>
      </c>
    </row>
    <row r="1701" spans="1:30" ht="25.5" hidden="1">
      <c r="A1701" s="37" t="s">
        <v>2277</v>
      </c>
      <c r="B1701" s="43" t="s">
        <v>2278</v>
      </c>
      <c r="C1701" s="18">
        <v>0</v>
      </c>
      <c r="D1701" s="18">
        <v>0</v>
      </c>
      <c r="E1701" s="18">
        <v>0</v>
      </c>
      <c r="F1701" s="18" t="s">
        <v>492</v>
      </c>
      <c r="G1701" s="19" t="s">
        <v>492</v>
      </c>
      <c r="X1701">
        <v>912</v>
      </c>
      <c r="Y1701" t="s">
        <v>331</v>
      </c>
      <c r="Z1701" s="1" t="s">
        <v>2277</v>
      </c>
      <c r="AA1701" s="1" t="s">
        <v>490</v>
      </c>
      <c r="AB1701" s="1" t="s">
        <v>2271</v>
      </c>
      <c r="AC1701" s="1" t="s">
        <v>1996</v>
      </c>
      <c r="AD1701" s="1" t="s">
        <v>491</v>
      </c>
    </row>
    <row r="1702" spans="1:31" ht="12.75" hidden="1">
      <c r="A1702" s="37" t="s">
        <v>2279</v>
      </c>
      <c r="B1702" s="41" t="s">
        <v>2280</v>
      </c>
      <c r="C1702" s="18">
        <v>0</v>
      </c>
      <c r="D1702" s="18">
        <v>0</v>
      </c>
      <c r="E1702" s="18">
        <v>0</v>
      </c>
      <c r="F1702" s="18" t="s">
        <v>492</v>
      </c>
      <c r="G1702" s="19" t="s">
        <v>492</v>
      </c>
      <c r="X1702">
        <v>913</v>
      </c>
      <c r="Y1702" t="s">
        <v>331</v>
      </c>
      <c r="Z1702" s="1" t="s">
        <v>2279</v>
      </c>
      <c r="AA1702" s="1" t="s">
        <v>490</v>
      </c>
      <c r="AB1702" s="1" t="s">
        <v>2259</v>
      </c>
      <c r="AC1702" s="1" t="s">
        <v>1996</v>
      </c>
      <c r="AD1702" s="1" t="s">
        <v>491</v>
      </c>
      <c r="AE1702">
        <f>AE1703+AE1707</f>
        <v>0</v>
      </c>
    </row>
    <row r="1703" spans="1:31" ht="25.5" hidden="1">
      <c r="A1703" s="37" t="s">
        <v>2281</v>
      </c>
      <c r="B1703" s="42" t="s">
        <v>2282</v>
      </c>
      <c r="C1703" s="18">
        <v>0</v>
      </c>
      <c r="D1703" s="18">
        <v>0</v>
      </c>
      <c r="E1703" s="18">
        <v>0</v>
      </c>
      <c r="F1703" s="18" t="s">
        <v>492</v>
      </c>
      <c r="G1703" s="19" t="s">
        <v>492</v>
      </c>
      <c r="X1703">
        <v>914</v>
      </c>
      <c r="Y1703" t="s">
        <v>331</v>
      </c>
      <c r="Z1703" s="1" t="s">
        <v>2281</v>
      </c>
      <c r="AA1703" s="1" t="s">
        <v>490</v>
      </c>
      <c r="AB1703" s="1" t="s">
        <v>2279</v>
      </c>
      <c r="AC1703" s="1" t="s">
        <v>1996</v>
      </c>
      <c r="AD1703" s="1" t="s">
        <v>491</v>
      </c>
      <c r="AE1703">
        <f>AE1704+AE1705+AE1706</f>
        <v>0</v>
      </c>
    </row>
    <row r="1704" spans="1:30" ht="25.5" hidden="1">
      <c r="A1704" s="37" t="s">
        <v>2283</v>
      </c>
      <c r="B1704" s="43" t="s">
        <v>2284</v>
      </c>
      <c r="C1704" s="18">
        <v>0</v>
      </c>
      <c r="D1704" s="18">
        <v>0</v>
      </c>
      <c r="E1704" s="18">
        <v>0</v>
      </c>
      <c r="F1704" s="18" t="s">
        <v>492</v>
      </c>
      <c r="G1704" s="19" t="s">
        <v>492</v>
      </c>
      <c r="X1704">
        <v>915</v>
      </c>
      <c r="Y1704" t="s">
        <v>331</v>
      </c>
      <c r="Z1704" s="1" t="s">
        <v>2283</v>
      </c>
      <c r="AA1704" s="1" t="s">
        <v>490</v>
      </c>
      <c r="AB1704" s="1" t="s">
        <v>2281</v>
      </c>
      <c r="AC1704" s="1" t="s">
        <v>1996</v>
      </c>
      <c r="AD1704" s="1" t="s">
        <v>491</v>
      </c>
    </row>
    <row r="1705" spans="1:30" ht="38.25" hidden="1">
      <c r="A1705" s="37" t="s">
        <v>2285</v>
      </c>
      <c r="B1705" s="43" t="s">
        <v>2286</v>
      </c>
      <c r="C1705" s="18">
        <v>0</v>
      </c>
      <c r="D1705" s="18">
        <v>0</v>
      </c>
      <c r="E1705" s="18">
        <v>0</v>
      </c>
      <c r="F1705" s="18" t="s">
        <v>492</v>
      </c>
      <c r="G1705" s="19" t="s">
        <v>492</v>
      </c>
      <c r="X1705">
        <v>916</v>
      </c>
      <c r="Y1705" t="s">
        <v>331</v>
      </c>
      <c r="Z1705" s="1" t="s">
        <v>2285</v>
      </c>
      <c r="AA1705" s="1" t="s">
        <v>490</v>
      </c>
      <c r="AB1705" s="1" t="s">
        <v>2281</v>
      </c>
      <c r="AC1705" s="1" t="s">
        <v>1996</v>
      </c>
      <c r="AD1705" s="1" t="s">
        <v>491</v>
      </c>
    </row>
    <row r="1706" spans="1:30" ht="38.25" hidden="1">
      <c r="A1706" s="37" t="s">
        <v>2287</v>
      </c>
      <c r="B1706" s="43" t="s">
        <v>999</v>
      </c>
      <c r="C1706" s="18">
        <v>0</v>
      </c>
      <c r="D1706" s="18">
        <v>0</v>
      </c>
      <c r="E1706" s="18">
        <v>0</v>
      </c>
      <c r="F1706" s="18" t="s">
        <v>492</v>
      </c>
      <c r="G1706" s="19" t="s">
        <v>492</v>
      </c>
      <c r="X1706">
        <v>917</v>
      </c>
      <c r="Y1706" t="s">
        <v>331</v>
      </c>
      <c r="Z1706" s="1" t="s">
        <v>2287</v>
      </c>
      <c r="AA1706" s="1" t="s">
        <v>490</v>
      </c>
      <c r="AB1706" s="1" t="s">
        <v>2281</v>
      </c>
      <c r="AC1706" s="1" t="s">
        <v>1996</v>
      </c>
      <c r="AD1706" s="1" t="s">
        <v>491</v>
      </c>
    </row>
    <row r="1707" spans="1:31" ht="25.5" hidden="1">
      <c r="A1707" s="37" t="s">
        <v>1000</v>
      </c>
      <c r="B1707" s="42" t="s">
        <v>1001</v>
      </c>
      <c r="C1707" s="18">
        <v>0</v>
      </c>
      <c r="D1707" s="18">
        <v>0</v>
      </c>
      <c r="E1707" s="18">
        <v>0</v>
      </c>
      <c r="F1707" s="18" t="s">
        <v>492</v>
      </c>
      <c r="G1707" s="19" t="s">
        <v>492</v>
      </c>
      <c r="X1707">
        <v>918</v>
      </c>
      <c r="Y1707" t="s">
        <v>331</v>
      </c>
      <c r="Z1707" s="1" t="s">
        <v>1000</v>
      </c>
      <c r="AA1707" s="1" t="s">
        <v>490</v>
      </c>
      <c r="AB1707" s="1" t="s">
        <v>2279</v>
      </c>
      <c r="AC1707" s="1" t="s">
        <v>1996</v>
      </c>
      <c r="AD1707" s="1" t="s">
        <v>491</v>
      </c>
      <c r="AE1707">
        <f>AE1708+AE1709+AE1710</f>
        <v>0</v>
      </c>
    </row>
    <row r="1708" spans="1:30" ht="25.5" hidden="1">
      <c r="A1708" s="37" t="s">
        <v>1002</v>
      </c>
      <c r="B1708" s="43" t="s">
        <v>1003</v>
      </c>
      <c r="C1708" s="18">
        <v>0</v>
      </c>
      <c r="D1708" s="18">
        <v>0</v>
      </c>
      <c r="E1708" s="18">
        <v>0</v>
      </c>
      <c r="F1708" s="18" t="s">
        <v>492</v>
      </c>
      <c r="G1708" s="19" t="s">
        <v>492</v>
      </c>
      <c r="X1708">
        <v>919</v>
      </c>
      <c r="Y1708" t="s">
        <v>331</v>
      </c>
      <c r="Z1708" s="1" t="s">
        <v>1002</v>
      </c>
      <c r="AA1708" s="1" t="s">
        <v>490</v>
      </c>
      <c r="AB1708" s="1" t="s">
        <v>1000</v>
      </c>
      <c r="AC1708" s="1" t="s">
        <v>1996</v>
      </c>
      <c r="AD1708" s="1" t="s">
        <v>491</v>
      </c>
    </row>
    <row r="1709" spans="1:30" ht="38.25" hidden="1">
      <c r="A1709" s="37" t="s">
        <v>1004</v>
      </c>
      <c r="B1709" s="43" t="s">
        <v>1005</v>
      </c>
      <c r="C1709" s="18">
        <v>0</v>
      </c>
      <c r="D1709" s="18">
        <v>0</v>
      </c>
      <c r="E1709" s="18">
        <v>0</v>
      </c>
      <c r="F1709" s="18" t="s">
        <v>492</v>
      </c>
      <c r="G1709" s="19" t="s">
        <v>492</v>
      </c>
      <c r="X1709">
        <v>920</v>
      </c>
      <c r="Y1709" t="s">
        <v>331</v>
      </c>
      <c r="Z1709" s="1" t="s">
        <v>1004</v>
      </c>
      <c r="AA1709" s="1" t="s">
        <v>490</v>
      </c>
      <c r="AB1709" s="1" t="s">
        <v>1000</v>
      </c>
      <c r="AC1709" s="1" t="s">
        <v>1996</v>
      </c>
      <c r="AD1709" s="1" t="s">
        <v>491</v>
      </c>
    </row>
    <row r="1710" spans="1:30" ht="38.25" hidden="1">
      <c r="A1710" s="37" t="s">
        <v>1006</v>
      </c>
      <c r="B1710" s="43" t="s">
        <v>1007</v>
      </c>
      <c r="C1710" s="18">
        <v>0</v>
      </c>
      <c r="D1710" s="18">
        <v>0</v>
      </c>
      <c r="E1710" s="18">
        <v>0</v>
      </c>
      <c r="F1710" s="18" t="s">
        <v>492</v>
      </c>
      <c r="G1710" s="19" t="s">
        <v>492</v>
      </c>
      <c r="X1710">
        <v>921</v>
      </c>
      <c r="Y1710" t="s">
        <v>331</v>
      </c>
      <c r="Z1710" s="1" t="s">
        <v>1006</v>
      </c>
      <c r="AA1710" s="1" t="s">
        <v>490</v>
      </c>
      <c r="AB1710" s="1" t="s">
        <v>1000</v>
      </c>
      <c r="AC1710" s="1" t="s">
        <v>1996</v>
      </c>
      <c r="AD1710" s="1" t="s">
        <v>491</v>
      </c>
    </row>
    <row r="1711" spans="1:31" ht="12.75" hidden="1">
      <c r="A1711" s="37" t="s">
        <v>1008</v>
      </c>
      <c r="B1711" s="41" t="s">
        <v>1009</v>
      </c>
      <c r="C1711" s="18">
        <v>0</v>
      </c>
      <c r="D1711" s="18">
        <v>0</v>
      </c>
      <c r="E1711" s="18">
        <v>0</v>
      </c>
      <c r="F1711" s="18" t="s">
        <v>492</v>
      </c>
      <c r="G1711" s="19" t="s">
        <v>492</v>
      </c>
      <c r="X1711">
        <v>922</v>
      </c>
      <c r="Y1711" t="s">
        <v>331</v>
      </c>
      <c r="Z1711" s="1" t="s">
        <v>1008</v>
      </c>
      <c r="AA1711" s="1" t="s">
        <v>490</v>
      </c>
      <c r="AB1711" s="1" t="s">
        <v>2259</v>
      </c>
      <c r="AC1711" s="1" t="s">
        <v>1996</v>
      </c>
      <c r="AD1711" s="1" t="s">
        <v>491</v>
      </c>
      <c r="AE1711">
        <f>AE1712+AE1716</f>
        <v>0</v>
      </c>
    </row>
    <row r="1712" spans="1:31" ht="25.5" hidden="1">
      <c r="A1712" s="37" t="s">
        <v>1010</v>
      </c>
      <c r="B1712" s="42" t="s">
        <v>1011</v>
      </c>
      <c r="C1712" s="18">
        <v>0</v>
      </c>
      <c r="D1712" s="18">
        <v>0</v>
      </c>
      <c r="E1712" s="18">
        <v>0</v>
      </c>
      <c r="F1712" s="18" t="s">
        <v>492</v>
      </c>
      <c r="G1712" s="19" t="s">
        <v>492</v>
      </c>
      <c r="X1712">
        <v>923</v>
      </c>
      <c r="Y1712" t="s">
        <v>331</v>
      </c>
      <c r="Z1712" s="1" t="s">
        <v>1010</v>
      </c>
      <c r="AA1712" s="1" t="s">
        <v>490</v>
      </c>
      <c r="AB1712" s="1" t="s">
        <v>1008</v>
      </c>
      <c r="AC1712" s="1" t="s">
        <v>1996</v>
      </c>
      <c r="AD1712" s="1" t="s">
        <v>491</v>
      </c>
      <c r="AE1712">
        <f>AE1713+AE1714+AE1715</f>
        <v>0</v>
      </c>
    </row>
    <row r="1713" spans="1:30" ht="25.5" hidden="1">
      <c r="A1713" s="37" t="s">
        <v>1012</v>
      </c>
      <c r="B1713" s="43" t="s">
        <v>1013</v>
      </c>
      <c r="C1713" s="18">
        <v>0</v>
      </c>
      <c r="D1713" s="18">
        <v>0</v>
      </c>
      <c r="E1713" s="18">
        <v>0</v>
      </c>
      <c r="F1713" s="18" t="s">
        <v>492</v>
      </c>
      <c r="G1713" s="19" t="s">
        <v>492</v>
      </c>
      <c r="X1713">
        <v>924</v>
      </c>
      <c r="Y1713" t="s">
        <v>331</v>
      </c>
      <c r="Z1713" s="1" t="s">
        <v>1012</v>
      </c>
      <c r="AA1713" s="1" t="s">
        <v>490</v>
      </c>
      <c r="AB1713" s="1" t="s">
        <v>1010</v>
      </c>
      <c r="AC1713" s="1" t="s">
        <v>1996</v>
      </c>
      <c r="AD1713" s="1" t="s">
        <v>491</v>
      </c>
    </row>
    <row r="1714" spans="1:30" ht="25.5" hidden="1">
      <c r="A1714" s="37" t="s">
        <v>1014</v>
      </c>
      <c r="B1714" s="43" t="s">
        <v>1015</v>
      </c>
      <c r="C1714" s="18">
        <v>0</v>
      </c>
      <c r="D1714" s="18">
        <v>0</v>
      </c>
      <c r="E1714" s="18">
        <v>0</v>
      </c>
      <c r="F1714" s="18" t="s">
        <v>492</v>
      </c>
      <c r="G1714" s="19" t="s">
        <v>492</v>
      </c>
      <c r="X1714">
        <v>925</v>
      </c>
      <c r="Y1714" t="s">
        <v>331</v>
      </c>
      <c r="Z1714" s="1" t="s">
        <v>1014</v>
      </c>
      <c r="AA1714" s="1" t="s">
        <v>490</v>
      </c>
      <c r="AB1714" s="1" t="s">
        <v>1010</v>
      </c>
      <c r="AC1714" s="1" t="s">
        <v>1996</v>
      </c>
      <c r="AD1714" s="1" t="s">
        <v>491</v>
      </c>
    </row>
    <row r="1715" spans="1:30" ht="25.5" hidden="1">
      <c r="A1715" s="37" t="s">
        <v>1016</v>
      </c>
      <c r="B1715" s="43" t="s">
        <v>1017</v>
      </c>
      <c r="C1715" s="18">
        <v>0</v>
      </c>
      <c r="D1715" s="18">
        <v>0</v>
      </c>
      <c r="E1715" s="18">
        <v>0</v>
      </c>
      <c r="F1715" s="18" t="s">
        <v>492</v>
      </c>
      <c r="G1715" s="19" t="s">
        <v>492</v>
      </c>
      <c r="X1715">
        <v>926</v>
      </c>
      <c r="Y1715" t="s">
        <v>331</v>
      </c>
      <c r="Z1715" s="1" t="s">
        <v>1016</v>
      </c>
      <c r="AA1715" s="1" t="s">
        <v>490</v>
      </c>
      <c r="AB1715" s="1" t="s">
        <v>1010</v>
      </c>
      <c r="AC1715" s="1" t="s">
        <v>1996</v>
      </c>
      <c r="AD1715" s="1" t="s">
        <v>491</v>
      </c>
    </row>
    <row r="1716" spans="1:31" ht="25.5" hidden="1">
      <c r="A1716" s="37" t="s">
        <v>1018</v>
      </c>
      <c r="B1716" s="42" t="s">
        <v>1019</v>
      </c>
      <c r="C1716" s="18">
        <v>0</v>
      </c>
      <c r="D1716" s="18">
        <v>0</v>
      </c>
      <c r="E1716" s="18">
        <v>0</v>
      </c>
      <c r="F1716" s="18" t="s">
        <v>492</v>
      </c>
      <c r="G1716" s="19" t="s">
        <v>492</v>
      </c>
      <c r="X1716">
        <v>927</v>
      </c>
      <c r="Y1716" t="s">
        <v>331</v>
      </c>
      <c r="Z1716" s="1" t="s">
        <v>1018</v>
      </c>
      <c r="AA1716" s="1" t="s">
        <v>490</v>
      </c>
      <c r="AB1716" s="1" t="s">
        <v>1008</v>
      </c>
      <c r="AC1716" s="1" t="s">
        <v>1996</v>
      </c>
      <c r="AD1716" s="1" t="s">
        <v>491</v>
      </c>
      <c r="AE1716">
        <f>AE1717+AE1718+AE1719</f>
        <v>0</v>
      </c>
    </row>
    <row r="1717" spans="1:30" ht="25.5" hidden="1">
      <c r="A1717" s="37" t="s">
        <v>1020</v>
      </c>
      <c r="B1717" s="43" t="s">
        <v>1021</v>
      </c>
      <c r="C1717" s="18">
        <v>0</v>
      </c>
      <c r="D1717" s="18">
        <v>0</v>
      </c>
      <c r="E1717" s="18">
        <v>0</v>
      </c>
      <c r="F1717" s="18" t="s">
        <v>492</v>
      </c>
      <c r="G1717" s="19" t="s">
        <v>492</v>
      </c>
      <c r="X1717">
        <v>928</v>
      </c>
      <c r="Y1717" t="s">
        <v>331</v>
      </c>
      <c r="Z1717" s="1" t="s">
        <v>1020</v>
      </c>
      <c r="AA1717" s="1" t="s">
        <v>490</v>
      </c>
      <c r="AB1717" s="1" t="s">
        <v>1018</v>
      </c>
      <c r="AC1717" s="1" t="s">
        <v>1996</v>
      </c>
      <c r="AD1717" s="1" t="s">
        <v>491</v>
      </c>
    </row>
    <row r="1718" spans="1:30" ht="38.25" hidden="1">
      <c r="A1718" s="37" t="s">
        <v>1022</v>
      </c>
      <c r="B1718" s="43" t="s">
        <v>1023</v>
      </c>
      <c r="C1718" s="18">
        <v>0</v>
      </c>
      <c r="D1718" s="18">
        <v>0</v>
      </c>
      <c r="E1718" s="18">
        <v>0</v>
      </c>
      <c r="F1718" s="18" t="s">
        <v>492</v>
      </c>
      <c r="G1718" s="19" t="s">
        <v>492</v>
      </c>
      <c r="X1718">
        <v>929</v>
      </c>
      <c r="Y1718" t="s">
        <v>331</v>
      </c>
      <c r="Z1718" s="1" t="s">
        <v>1022</v>
      </c>
      <c r="AA1718" s="1" t="s">
        <v>490</v>
      </c>
      <c r="AB1718" s="1" t="s">
        <v>1018</v>
      </c>
      <c r="AC1718" s="1" t="s">
        <v>1996</v>
      </c>
      <c r="AD1718" s="1" t="s">
        <v>491</v>
      </c>
    </row>
    <row r="1719" spans="1:30" ht="38.25" hidden="1">
      <c r="A1719" s="37" t="s">
        <v>1024</v>
      </c>
      <c r="B1719" s="43" t="s">
        <v>1025</v>
      </c>
      <c r="C1719" s="18">
        <v>0</v>
      </c>
      <c r="D1719" s="18">
        <v>0</v>
      </c>
      <c r="E1719" s="18">
        <v>0</v>
      </c>
      <c r="F1719" s="18" t="s">
        <v>492</v>
      </c>
      <c r="G1719" s="19" t="s">
        <v>492</v>
      </c>
      <c r="X1719">
        <v>930</v>
      </c>
      <c r="Y1719" t="s">
        <v>331</v>
      </c>
      <c r="Z1719" s="1" t="s">
        <v>1024</v>
      </c>
      <c r="AA1719" s="1" t="s">
        <v>490</v>
      </c>
      <c r="AB1719" s="1" t="s">
        <v>1018</v>
      </c>
      <c r="AC1719" s="1" t="s">
        <v>1996</v>
      </c>
      <c r="AD1719" s="1" t="s">
        <v>491</v>
      </c>
    </row>
    <row r="1720" spans="1:31" ht="12.75" hidden="1">
      <c r="A1720" s="37" t="s">
        <v>1026</v>
      </c>
      <c r="B1720" s="40" t="s">
        <v>1027</v>
      </c>
      <c r="C1720" s="18">
        <v>0</v>
      </c>
      <c r="D1720" s="18">
        <v>0</v>
      </c>
      <c r="E1720" s="18">
        <v>0</v>
      </c>
      <c r="F1720" s="18" t="s">
        <v>492</v>
      </c>
      <c r="G1720" s="19" t="s">
        <v>492</v>
      </c>
      <c r="X1720">
        <v>931</v>
      </c>
      <c r="Y1720" t="s">
        <v>331</v>
      </c>
      <c r="Z1720" s="1" t="s">
        <v>1026</v>
      </c>
      <c r="AA1720" s="1" t="s">
        <v>490</v>
      </c>
      <c r="AB1720" s="1" t="s">
        <v>2257</v>
      </c>
      <c r="AC1720" s="1" t="s">
        <v>1996</v>
      </c>
      <c r="AD1720" s="1" t="s">
        <v>491</v>
      </c>
      <c r="AE1720">
        <f>AE1721+AE1730+AE1739</f>
        <v>0</v>
      </c>
    </row>
    <row r="1721" spans="1:31" ht="12.75" hidden="1">
      <c r="A1721" s="37" t="s">
        <v>1028</v>
      </c>
      <c r="B1721" s="41" t="s">
        <v>1029</v>
      </c>
      <c r="C1721" s="18">
        <v>0</v>
      </c>
      <c r="D1721" s="18">
        <v>0</v>
      </c>
      <c r="E1721" s="18">
        <v>0</v>
      </c>
      <c r="F1721" s="18" t="s">
        <v>492</v>
      </c>
      <c r="G1721" s="19" t="s">
        <v>492</v>
      </c>
      <c r="X1721">
        <v>932</v>
      </c>
      <c r="Y1721" t="s">
        <v>331</v>
      </c>
      <c r="Z1721" s="1" t="s">
        <v>1028</v>
      </c>
      <c r="AA1721" s="1" t="s">
        <v>490</v>
      </c>
      <c r="AB1721" s="1" t="s">
        <v>1026</v>
      </c>
      <c r="AC1721" s="1" t="s">
        <v>1996</v>
      </c>
      <c r="AD1721" s="1" t="s">
        <v>491</v>
      </c>
      <c r="AE1721">
        <f>AE1722+AE1726</f>
        <v>0</v>
      </c>
    </row>
    <row r="1722" spans="1:31" ht="25.5" hidden="1">
      <c r="A1722" s="37" t="s">
        <v>1030</v>
      </c>
      <c r="B1722" s="42" t="s">
        <v>1031</v>
      </c>
      <c r="C1722" s="18">
        <v>0</v>
      </c>
      <c r="D1722" s="18">
        <v>0</v>
      </c>
      <c r="E1722" s="18">
        <v>0</v>
      </c>
      <c r="F1722" s="18" t="s">
        <v>492</v>
      </c>
      <c r="G1722" s="19" t="s">
        <v>492</v>
      </c>
      <c r="X1722">
        <v>933</v>
      </c>
      <c r="Y1722" t="s">
        <v>331</v>
      </c>
      <c r="Z1722" s="1" t="s">
        <v>1030</v>
      </c>
      <c r="AA1722" s="1" t="s">
        <v>490</v>
      </c>
      <c r="AB1722" s="1" t="s">
        <v>1028</v>
      </c>
      <c r="AC1722" s="1" t="s">
        <v>1996</v>
      </c>
      <c r="AD1722" s="1" t="s">
        <v>491</v>
      </c>
      <c r="AE1722">
        <f>AE1723+AE1724+AE1725</f>
        <v>0</v>
      </c>
    </row>
    <row r="1723" spans="1:30" ht="25.5" hidden="1">
      <c r="A1723" s="37" t="s">
        <v>1032</v>
      </c>
      <c r="B1723" s="43" t="s">
        <v>1033</v>
      </c>
      <c r="C1723" s="18">
        <v>0</v>
      </c>
      <c r="D1723" s="18">
        <v>0</v>
      </c>
      <c r="E1723" s="18">
        <v>0</v>
      </c>
      <c r="F1723" s="18" t="s">
        <v>492</v>
      </c>
      <c r="G1723" s="19" t="s">
        <v>492</v>
      </c>
      <c r="X1723">
        <v>934</v>
      </c>
      <c r="Y1723" t="s">
        <v>331</v>
      </c>
      <c r="Z1723" s="1" t="s">
        <v>1032</v>
      </c>
      <c r="AA1723" s="1" t="s">
        <v>490</v>
      </c>
      <c r="AB1723" s="1" t="s">
        <v>1030</v>
      </c>
      <c r="AC1723" s="1" t="s">
        <v>1996</v>
      </c>
      <c r="AD1723" s="1" t="s">
        <v>491</v>
      </c>
    </row>
    <row r="1724" spans="1:30" ht="25.5" hidden="1">
      <c r="A1724" s="37" t="s">
        <v>1034</v>
      </c>
      <c r="B1724" s="43" t="s">
        <v>1035</v>
      </c>
      <c r="C1724" s="18">
        <v>0</v>
      </c>
      <c r="D1724" s="18">
        <v>0</v>
      </c>
      <c r="E1724" s="18">
        <v>0</v>
      </c>
      <c r="F1724" s="18" t="s">
        <v>492</v>
      </c>
      <c r="G1724" s="19" t="s">
        <v>492</v>
      </c>
      <c r="X1724">
        <v>935</v>
      </c>
      <c r="Y1724" t="s">
        <v>331</v>
      </c>
      <c r="Z1724" s="1" t="s">
        <v>1034</v>
      </c>
      <c r="AA1724" s="1" t="s">
        <v>490</v>
      </c>
      <c r="AB1724" s="1" t="s">
        <v>1030</v>
      </c>
      <c r="AC1724" s="1" t="s">
        <v>1996</v>
      </c>
      <c r="AD1724" s="1" t="s">
        <v>491</v>
      </c>
    </row>
    <row r="1725" spans="1:30" ht="25.5" hidden="1">
      <c r="A1725" s="37" t="s">
        <v>1036</v>
      </c>
      <c r="B1725" s="43" t="s">
        <v>1037</v>
      </c>
      <c r="C1725" s="18">
        <v>0</v>
      </c>
      <c r="D1725" s="18">
        <v>0</v>
      </c>
      <c r="E1725" s="18">
        <v>0</v>
      </c>
      <c r="F1725" s="18" t="s">
        <v>492</v>
      </c>
      <c r="G1725" s="19" t="s">
        <v>492</v>
      </c>
      <c r="X1725">
        <v>936</v>
      </c>
      <c r="Y1725" t="s">
        <v>331</v>
      </c>
      <c r="Z1725" s="1" t="s">
        <v>1036</v>
      </c>
      <c r="AA1725" s="1" t="s">
        <v>490</v>
      </c>
      <c r="AB1725" s="1" t="s">
        <v>1030</v>
      </c>
      <c r="AC1725" s="1" t="s">
        <v>1996</v>
      </c>
      <c r="AD1725" s="1" t="s">
        <v>491</v>
      </c>
    </row>
    <row r="1726" spans="1:31" ht="25.5" hidden="1">
      <c r="A1726" s="37" t="s">
        <v>1038</v>
      </c>
      <c r="B1726" s="42" t="s">
        <v>1039</v>
      </c>
      <c r="C1726" s="18">
        <v>0</v>
      </c>
      <c r="D1726" s="18">
        <v>0</v>
      </c>
      <c r="E1726" s="18">
        <v>0</v>
      </c>
      <c r="F1726" s="18" t="s">
        <v>492</v>
      </c>
      <c r="G1726" s="19" t="s">
        <v>492</v>
      </c>
      <c r="X1726">
        <v>937</v>
      </c>
      <c r="Y1726" t="s">
        <v>331</v>
      </c>
      <c r="Z1726" s="1" t="s">
        <v>1038</v>
      </c>
      <c r="AA1726" s="1" t="s">
        <v>490</v>
      </c>
      <c r="AB1726" s="1" t="s">
        <v>1028</v>
      </c>
      <c r="AC1726" s="1" t="s">
        <v>1996</v>
      </c>
      <c r="AD1726" s="1" t="s">
        <v>491</v>
      </c>
      <c r="AE1726">
        <f>AE1727+AE1728+AE1729</f>
        <v>0</v>
      </c>
    </row>
    <row r="1727" spans="1:30" ht="25.5" hidden="1">
      <c r="A1727" s="37" t="s">
        <v>1040</v>
      </c>
      <c r="B1727" s="43" t="s">
        <v>1041</v>
      </c>
      <c r="C1727" s="18">
        <v>0</v>
      </c>
      <c r="D1727" s="18">
        <v>0</v>
      </c>
      <c r="E1727" s="18">
        <v>0</v>
      </c>
      <c r="F1727" s="18" t="s">
        <v>492</v>
      </c>
      <c r="G1727" s="19" t="s">
        <v>492</v>
      </c>
      <c r="X1727">
        <v>938</v>
      </c>
      <c r="Y1727" t="s">
        <v>331</v>
      </c>
      <c r="Z1727" s="1" t="s">
        <v>1040</v>
      </c>
      <c r="AA1727" s="1" t="s">
        <v>490</v>
      </c>
      <c r="AB1727" s="1" t="s">
        <v>1038</v>
      </c>
      <c r="AC1727" s="1" t="s">
        <v>1996</v>
      </c>
      <c r="AD1727" s="1" t="s">
        <v>491</v>
      </c>
    </row>
    <row r="1728" spans="1:30" ht="25.5" hidden="1">
      <c r="A1728" s="37" t="s">
        <v>1042</v>
      </c>
      <c r="B1728" s="43" t="s">
        <v>1043</v>
      </c>
      <c r="C1728" s="18">
        <v>0</v>
      </c>
      <c r="D1728" s="18">
        <v>0</v>
      </c>
      <c r="E1728" s="18">
        <v>0</v>
      </c>
      <c r="F1728" s="18" t="s">
        <v>492</v>
      </c>
      <c r="G1728" s="19" t="s">
        <v>492</v>
      </c>
      <c r="X1728">
        <v>939</v>
      </c>
      <c r="Y1728" t="s">
        <v>331</v>
      </c>
      <c r="Z1728" s="1" t="s">
        <v>1042</v>
      </c>
      <c r="AA1728" s="1" t="s">
        <v>490</v>
      </c>
      <c r="AB1728" s="1" t="s">
        <v>1038</v>
      </c>
      <c r="AC1728" s="1" t="s">
        <v>1996</v>
      </c>
      <c r="AD1728" s="1" t="s">
        <v>491</v>
      </c>
    </row>
    <row r="1729" spans="1:30" ht="25.5" hidden="1">
      <c r="A1729" s="37" t="s">
        <v>1044</v>
      </c>
      <c r="B1729" s="43" t="s">
        <v>1045</v>
      </c>
      <c r="C1729" s="18">
        <v>0</v>
      </c>
      <c r="D1729" s="18">
        <v>0</v>
      </c>
      <c r="E1729" s="18">
        <v>0</v>
      </c>
      <c r="F1729" s="18" t="s">
        <v>492</v>
      </c>
      <c r="G1729" s="19" t="s">
        <v>492</v>
      </c>
      <c r="X1729">
        <v>940</v>
      </c>
      <c r="Y1729" t="s">
        <v>331</v>
      </c>
      <c r="Z1729" s="1" t="s">
        <v>1044</v>
      </c>
      <c r="AA1729" s="1" t="s">
        <v>490</v>
      </c>
      <c r="AB1729" s="1" t="s">
        <v>1038</v>
      </c>
      <c r="AC1729" s="1" t="s">
        <v>1996</v>
      </c>
      <c r="AD1729" s="1" t="s">
        <v>491</v>
      </c>
    </row>
    <row r="1730" spans="1:31" ht="12.75" hidden="1">
      <c r="A1730" s="37" t="s">
        <v>1046</v>
      </c>
      <c r="B1730" s="41" t="s">
        <v>1047</v>
      </c>
      <c r="C1730" s="18">
        <v>0</v>
      </c>
      <c r="D1730" s="18">
        <v>0</v>
      </c>
      <c r="E1730" s="18">
        <v>0</v>
      </c>
      <c r="F1730" s="18" t="s">
        <v>492</v>
      </c>
      <c r="G1730" s="19" t="s">
        <v>492</v>
      </c>
      <c r="X1730">
        <v>941</v>
      </c>
      <c r="Y1730" t="s">
        <v>331</v>
      </c>
      <c r="Z1730" s="1" t="s">
        <v>1046</v>
      </c>
      <c r="AA1730" s="1" t="s">
        <v>490</v>
      </c>
      <c r="AB1730" s="1" t="s">
        <v>1026</v>
      </c>
      <c r="AC1730" s="1" t="s">
        <v>1996</v>
      </c>
      <c r="AD1730" s="1" t="s">
        <v>491</v>
      </c>
      <c r="AE1730">
        <f>AE1731+AE1735</f>
        <v>0</v>
      </c>
    </row>
    <row r="1731" spans="1:31" ht="25.5" hidden="1">
      <c r="A1731" s="37" t="s">
        <v>1048</v>
      </c>
      <c r="B1731" s="42" t="s">
        <v>1049</v>
      </c>
      <c r="C1731" s="18">
        <v>0</v>
      </c>
      <c r="D1731" s="18">
        <v>0</v>
      </c>
      <c r="E1731" s="18">
        <v>0</v>
      </c>
      <c r="F1731" s="18" t="s">
        <v>492</v>
      </c>
      <c r="G1731" s="19" t="s">
        <v>492</v>
      </c>
      <c r="X1731">
        <v>942</v>
      </c>
      <c r="Y1731" t="s">
        <v>331</v>
      </c>
      <c r="Z1731" s="1" t="s">
        <v>1048</v>
      </c>
      <c r="AA1731" s="1" t="s">
        <v>490</v>
      </c>
      <c r="AB1731" s="1" t="s">
        <v>1046</v>
      </c>
      <c r="AC1731" s="1" t="s">
        <v>1996</v>
      </c>
      <c r="AD1731" s="1" t="s">
        <v>491</v>
      </c>
      <c r="AE1731">
        <f>AE1732+AE1733+AE1734</f>
        <v>0</v>
      </c>
    </row>
    <row r="1732" spans="1:30" ht="25.5" hidden="1">
      <c r="A1732" s="37" t="s">
        <v>1050</v>
      </c>
      <c r="B1732" s="43" t="s">
        <v>1051</v>
      </c>
      <c r="C1732" s="18">
        <v>0</v>
      </c>
      <c r="D1732" s="18">
        <v>0</v>
      </c>
      <c r="E1732" s="18">
        <v>0</v>
      </c>
      <c r="F1732" s="18" t="s">
        <v>492</v>
      </c>
      <c r="G1732" s="19" t="s">
        <v>492</v>
      </c>
      <c r="X1732">
        <v>943</v>
      </c>
      <c r="Y1732" t="s">
        <v>331</v>
      </c>
      <c r="Z1732" s="1" t="s">
        <v>1050</v>
      </c>
      <c r="AA1732" s="1" t="s">
        <v>490</v>
      </c>
      <c r="AB1732" s="1" t="s">
        <v>1048</v>
      </c>
      <c r="AC1732" s="1" t="s">
        <v>1996</v>
      </c>
      <c r="AD1732" s="1" t="s">
        <v>491</v>
      </c>
    </row>
    <row r="1733" spans="1:30" ht="38.25" hidden="1">
      <c r="A1733" s="37" t="s">
        <v>1052</v>
      </c>
      <c r="B1733" s="43" t="s">
        <v>1053</v>
      </c>
      <c r="C1733" s="18">
        <v>0</v>
      </c>
      <c r="D1733" s="18">
        <v>0</v>
      </c>
      <c r="E1733" s="18">
        <v>0</v>
      </c>
      <c r="F1733" s="18" t="s">
        <v>492</v>
      </c>
      <c r="G1733" s="19" t="s">
        <v>492</v>
      </c>
      <c r="X1733">
        <v>944</v>
      </c>
      <c r="Y1733" t="s">
        <v>331</v>
      </c>
      <c r="Z1733" s="1" t="s">
        <v>1052</v>
      </c>
      <c r="AA1733" s="1" t="s">
        <v>490</v>
      </c>
      <c r="AB1733" s="1" t="s">
        <v>1048</v>
      </c>
      <c r="AC1733" s="1" t="s">
        <v>1996</v>
      </c>
      <c r="AD1733" s="1" t="s">
        <v>491</v>
      </c>
    </row>
    <row r="1734" spans="1:30" ht="38.25" hidden="1">
      <c r="A1734" s="37" t="s">
        <v>1054</v>
      </c>
      <c r="B1734" s="43" t="s">
        <v>1055</v>
      </c>
      <c r="C1734" s="18">
        <v>0</v>
      </c>
      <c r="D1734" s="18">
        <v>0</v>
      </c>
      <c r="E1734" s="18">
        <v>0</v>
      </c>
      <c r="F1734" s="18" t="s">
        <v>492</v>
      </c>
      <c r="G1734" s="19" t="s">
        <v>492</v>
      </c>
      <c r="X1734">
        <v>945</v>
      </c>
      <c r="Y1734" t="s">
        <v>331</v>
      </c>
      <c r="Z1734" s="1" t="s">
        <v>1054</v>
      </c>
      <c r="AA1734" s="1" t="s">
        <v>490</v>
      </c>
      <c r="AB1734" s="1" t="s">
        <v>1048</v>
      </c>
      <c r="AC1734" s="1" t="s">
        <v>1996</v>
      </c>
      <c r="AD1734" s="1" t="s">
        <v>491</v>
      </c>
    </row>
    <row r="1735" spans="1:31" ht="25.5" hidden="1">
      <c r="A1735" s="37" t="s">
        <v>1056</v>
      </c>
      <c r="B1735" s="42" t="s">
        <v>1057</v>
      </c>
      <c r="C1735" s="18">
        <v>0</v>
      </c>
      <c r="D1735" s="18">
        <v>0</v>
      </c>
      <c r="E1735" s="18">
        <v>0</v>
      </c>
      <c r="F1735" s="18" t="s">
        <v>492</v>
      </c>
      <c r="G1735" s="19" t="s">
        <v>492</v>
      </c>
      <c r="X1735">
        <v>946</v>
      </c>
      <c r="Y1735" t="s">
        <v>331</v>
      </c>
      <c r="Z1735" s="1" t="s">
        <v>1056</v>
      </c>
      <c r="AA1735" s="1" t="s">
        <v>490</v>
      </c>
      <c r="AB1735" s="1" t="s">
        <v>1046</v>
      </c>
      <c r="AC1735" s="1" t="s">
        <v>1996</v>
      </c>
      <c r="AD1735" s="1" t="s">
        <v>491</v>
      </c>
      <c r="AE1735">
        <f>AE1736+AE1737+AE1738</f>
        <v>0</v>
      </c>
    </row>
    <row r="1736" spans="1:30" ht="25.5" hidden="1">
      <c r="A1736" s="37" t="s">
        <v>1058</v>
      </c>
      <c r="B1736" s="43" t="s">
        <v>1059</v>
      </c>
      <c r="C1736" s="18">
        <v>0</v>
      </c>
      <c r="D1736" s="18">
        <v>0</v>
      </c>
      <c r="E1736" s="18">
        <v>0</v>
      </c>
      <c r="F1736" s="18" t="s">
        <v>492</v>
      </c>
      <c r="G1736" s="19" t="s">
        <v>492</v>
      </c>
      <c r="X1736">
        <v>947</v>
      </c>
      <c r="Y1736" t="s">
        <v>331</v>
      </c>
      <c r="Z1736" s="1" t="s">
        <v>1058</v>
      </c>
      <c r="AA1736" s="1" t="s">
        <v>490</v>
      </c>
      <c r="AB1736" s="1" t="s">
        <v>1056</v>
      </c>
      <c r="AC1736" s="1" t="s">
        <v>1996</v>
      </c>
      <c r="AD1736" s="1" t="s">
        <v>491</v>
      </c>
    </row>
    <row r="1737" spans="1:30" ht="38.25" hidden="1">
      <c r="A1737" s="37" t="s">
        <v>1060</v>
      </c>
      <c r="B1737" s="43" t="s">
        <v>1061</v>
      </c>
      <c r="C1737" s="18">
        <v>0</v>
      </c>
      <c r="D1737" s="18">
        <v>0</v>
      </c>
      <c r="E1737" s="18">
        <v>0</v>
      </c>
      <c r="F1737" s="18" t="s">
        <v>492</v>
      </c>
      <c r="G1737" s="19" t="s">
        <v>492</v>
      </c>
      <c r="X1737">
        <v>948</v>
      </c>
      <c r="Y1737" t="s">
        <v>331</v>
      </c>
      <c r="Z1737" s="1" t="s">
        <v>1060</v>
      </c>
      <c r="AA1737" s="1" t="s">
        <v>490</v>
      </c>
      <c r="AB1737" s="1" t="s">
        <v>1056</v>
      </c>
      <c r="AC1737" s="1" t="s">
        <v>1996</v>
      </c>
      <c r="AD1737" s="1" t="s">
        <v>491</v>
      </c>
    </row>
    <row r="1738" spans="1:30" ht="38.25" hidden="1">
      <c r="A1738" s="37" t="s">
        <v>1062</v>
      </c>
      <c r="B1738" s="43" t="s">
        <v>1467</v>
      </c>
      <c r="C1738" s="18">
        <v>0</v>
      </c>
      <c r="D1738" s="18">
        <v>0</v>
      </c>
      <c r="E1738" s="18">
        <v>0</v>
      </c>
      <c r="F1738" s="18" t="s">
        <v>492</v>
      </c>
      <c r="G1738" s="19" t="s">
        <v>492</v>
      </c>
      <c r="X1738">
        <v>949</v>
      </c>
      <c r="Y1738" t="s">
        <v>331</v>
      </c>
      <c r="Z1738" s="1" t="s">
        <v>1062</v>
      </c>
      <c r="AA1738" s="1" t="s">
        <v>490</v>
      </c>
      <c r="AB1738" s="1" t="s">
        <v>1056</v>
      </c>
      <c r="AC1738" s="1" t="s">
        <v>1996</v>
      </c>
      <c r="AD1738" s="1" t="s">
        <v>491</v>
      </c>
    </row>
    <row r="1739" spans="1:31" ht="12.75" hidden="1">
      <c r="A1739" s="37" t="s">
        <v>1468</v>
      </c>
      <c r="B1739" s="41" t="s">
        <v>1469</v>
      </c>
      <c r="C1739" s="18">
        <v>0</v>
      </c>
      <c r="D1739" s="18">
        <v>0</v>
      </c>
      <c r="E1739" s="18">
        <v>0</v>
      </c>
      <c r="F1739" s="18" t="s">
        <v>492</v>
      </c>
      <c r="G1739" s="19" t="s">
        <v>492</v>
      </c>
      <c r="X1739">
        <v>950</v>
      </c>
      <c r="Y1739" t="s">
        <v>331</v>
      </c>
      <c r="Z1739" s="1" t="s">
        <v>1468</v>
      </c>
      <c r="AA1739" s="1" t="s">
        <v>490</v>
      </c>
      <c r="AB1739" s="1" t="s">
        <v>1026</v>
      </c>
      <c r="AC1739" s="1" t="s">
        <v>1996</v>
      </c>
      <c r="AD1739" s="1" t="s">
        <v>491</v>
      </c>
      <c r="AE1739">
        <f>AE1740+AE1744</f>
        <v>0</v>
      </c>
    </row>
    <row r="1740" spans="1:31" ht="25.5" hidden="1">
      <c r="A1740" s="37" t="s">
        <v>1470</v>
      </c>
      <c r="B1740" s="42" t="s">
        <v>1471</v>
      </c>
      <c r="C1740" s="18">
        <v>0</v>
      </c>
      <c r="D1740" s="18">
        <v>0</v>
      </c>
      <c r="E1740" s="18">
        <v>0</v>
      </c>
      <c r="F1740" s="18" t="s">
        <v>492</v>
      </c>
      <c r="G1740" s="19" t="s">
        <v>492</v>
      </c>
      <c r="X1740">
        <v>951</v>
      </c>
      <c r="Y1740" t="s">
        <v>331</v>
      </c>
      <c r="Z1740" s="1" t="s">
        <v>1470</v>
      </c>
      <c r="AA1740" s="1" t="s">
        <v>490</v>
      </c>
      <c r="AB1740" s="1" t="s">
        <v>1468</v>
      </c>
      <c r="AC1740" s="1" t="s">
        <v>1996</v>
      </c>
      <c r="AD1740" s="1" t="s">
        <v>491</v>
      </c>
      <c r="AE1740">
        <f>AE1741+AE1742+AE1743</f>
        <v>0</v>
      </c>
    </row>
    <row r="1741" spans="1:30" ht="25.5" hidden="1">
      <c r="A1741" s="37" t="s">
        <v>1472</v>
      </c>
      <c r="B1741" s="43" t="s">
        <v>1473</v>
      </c>
      <c r="C1741" s="18">
        <v>0</v>
      </c>
      <c r="D1741" s="18">
        <v>0</v>
      </c>
      <c r="E1741" s="18">
        <v>0</v>
      </c>
      <c r="F1741" s="18" t="s">
        <v>492</v>
      </c>
      <c r="G1741" s="19" t="s">
        <v>492</v>
      </c>
      <c r="X1741">
        <v>952</v>
      </c>
      <c r="Y1741" t="s">
        <v>331</v>
      </c>
      <c r="Z1741" s="1" t="s">
        <v>1472</v>
      </c>
      <c r="AA1741" s="1" t="s">
        <v>490</v>
      </c>
      <c r="AB1741" s="1" t="s">
        <v>1470</v>
      </c>
      <c r="AC1741" s="1" t="s">
        <v>1996</v>
      </c>
      <c r="AD1741" s="1" t="s">
        <v>491</v>
      </c>
    </row>
    <row r="1742" spans="1:30" ht="25.5" hidden="1">
      <c r="A1742" s="37" t="s">
        <v>1474</v>
      </c>
      <c r="B1742" s="43" t="s">
        <v>1475</v>
      </c>
      <c r="C1742" s="18">
        <v>0</v>
      </c>
      <c r="D1742" s="18">
        <v>0</v>
      </c>
      <c r="E1742" s="18">
        <v>0</v>
      </c>
      <c r="F1742" s="18" t="s">
        <v>492</v>
      </c>
      <c r="G1742" s="19" t="s">
        <v>492</v>
      </c>
      <c r="X1742">
        <v>953</v>
      </c>
      <c r="Y1742" t="s">
        <v>331</v>
      </c>
      <c r="Z1742" s="1" t="s">
        <v>1474</v>
      </c>
      <c r="AA1742" s="1" t="s">
        <v>490</v>
      </c>
      <c r="AB1742" s="1" t="s">
        <v>1470</v>
      </c>
      <c r="AC1742" s="1" t="s">
        <v>1996</v>
      </c>
      <c r="AD1742" s="1" t="s">
        <v>491</v>
      </c>
    </row>
    <row r="1743" spans="1:30" ht="25.5" hidden="1">
      <c r="A1743" s="37" t="s">
        <v>1476</v>
      </c>
      <c r="B1743" s="43" t="s">
        <v>1477</v>
      </c>
      <c r="C1743" s="18">
        <v>0</v>
      </c>
      <c r="D1743" s="18">
        <v>0</v>
      </c>
      <c r="E1743" s="18">
        <v>0</v>
      </c>
      <c r="F1743" s="18" t="s">
        <v>492</v>
      </c>
      <c r="G1743" s="19" t="s">
        <v>492</v>
      </c>
      <c r="X1743">
        <v>954</v>
      </c>
      <c r="Y1743" t="s">
        <v>331</v>
      </c>
      <c r="Z1743" s="1" t="s">
        <v>1476</v>
      </c>
      <c r="AA1743" s="1" t="s">
        <v>490</v>
      </c>
      <c r="AB1743" s="1" t="s">
        <v>1470</v>
      </c>
      <c r="AC1743" s="1" t="s">
        <v>1996</v>
      </c>
      <c r="AD1743" s="1" t="s">
        <v>491</v>
      </c>
    </row>
    <row r="1744" spans="1:31" ht="25.5" hidden="1">
      <c r="A1744" s="37" t="s">
        <v>1478</v>
      </c>
      <c r="B1744" s="42" t="s">
        <v>1479</v>
      </c>
      <c r="C1744" s="18">
        <v>0</v>
      </c>
      <c r="D1744" s="18">
        <v>0</v>
      </c>
      <c r="E1744" s="18">
        <v>0</v>
      </c>
      <c r="F1744" s="18" t="s">
        <v>492</v>
      </c>
      <c r="G1744" s="19" t="s">
        <v>492</v>
      </c>
      <c r="X1744">
        <v>955</v>
      </c>
      <c r="Y1744" t="s">
        <v>331</v>
      </c>
      <c r="Z1744" s="1" t="s">
        <v>1478</v>
      </c>
      <c r="AA1744" s="1" t="s">
        <v>490</v>
      </c>
      <c r="AB1744" s="1" t="s">
        <v>1468</v>
      </c>
      <c r="AC1744" s="1" t="s">
        <v>1996</v>
      </c>
      <c r="AD1744" s="1" t="s">
        <v>491</v>
      </c>
      <c r="AE1744">
        <f>AE1745+AE1746+AE1747</f>
        <v>0</v>
      </c>
    </row>
    <row r="1745" spans="1:30" ht="25.5" hidden="1">
      <c r="A1745" s="37" t="s">
        <v>1480</v>
      </c>
      <c r="B1745" s="43" t="s">
        <v>1481</v>
      </c>
      <c r="C1745" s="18">
        <v>0</v>
      </c>
      <c r="D1745" s="18">
        <v>0</v>
      </c>
      <c r="E1745" s="18">
        <v>0</v>
      </c>
      <c r="F1745" s="18" t="s">
        <v>492</v>
      </c>
      <c r="G1745" s="19" t="s">
        <v>492</v>
      </c>
      <c r="X1745">
        <v>956</v>
      </c>
      <c r="Y1745" t="s">
        <v>331</v>
      </c>
      <c r="Z1745" s="1" t="s">
        <v>1480</v>
      </c>
      <c r="AA1745" s="1" t="s">
        <v>490</v>
      </c>
      <c r="AB1745" s="1" t="s">
        <v>1478</v>
      </c>
      <c r="AC1745" s="1" t="s">
        <v>1996</v>
      </c>
      <c r="AD1745" s="1" t="s">
        <v>491</v>
      </c>
    </row>
    <row r="1746" spans="1:30" ht="38.25" hidden="1">
      <c r="A1746" s="37" t="s">
        <v>1482</v>
      </c>
      <c r="B1746" s="43" t="s">
        <v>1483</v>
      </c>
      <c r="C1746" s="18">
        <v>0</v>
      </c>
      <c r="D1746" s="18">
        <v>0</v>
      </c>
      <c r="E1746" s="18">
        <v>0</v>
      </c>
      <c r="F1746" s="18" t="s">
        <v>492</v>
      </c>
      <c r="G1746" s="19" t="s">
        <v>492</v>
      </c>
      <c r="X1746">
        <v>957</v>
      </c>
      <c r="Y1746" t="s">
        <v>331</v>
      </c>
      <c r="Z1746" s="1" t="s">
        <v>1482</v>
      </c>
      <c r="AA1746" s="1" t="s">
        <v>490</v>
      </c>
      <c r="AB1746" s="1" t="s">
        <v>1478</v>
      </c>
      <c r="AC1746" s="1" t="s">
        <v>1996</v>
      </c>
      <c r="AD1746" s="1" t="s">
        <v>491</v>
      </c>
    </row>
    <row r="1747" spans="1:30" ht="38.25" hidden="1">
      <c r="A1747" s="37" t="s">
        <v>1484</v>
      </c>
      <c r="B1747" s="43" t="s">
        <v>1485</v>
      </c>
      <c r="C1747" s="18">
        <v>0</v>
      </c>
      <c r="D1747" s="18">
        <v>0</v>
      </c>
      <c r="E1747" s="18">
        <v>0</v>
      </c>
      <c r="F1747" s="18" t="s">
        <v>492</v>
      </c>
      <c r="G1747" s="19" t="s">
        <v>492</v>
      </c>
      <c r="X1747">
        <v>958</v>
      </c>
      <c r="Y1747" t="s">
        <v>331</v>
      </c>
      <c r="Z1747" s="1" t="s">
        <v>1484</v>
      </c>
      <c r="AA1747" s="1" t="s">
        <v>490</v>
      </c>
      <c r="AB1747" s="1" t="s">
        <v>1478</v>
      </c>
      <c r="AC1747" s="1" t="s">
        <v>1996</v>
      </c>
      <c r="AD1747" s="1" t="s">
        <v>491</v>
      </c>
    </row>
    <row r="1748" spans="1:31" ht="25.5" hidden="1">
      <c r="A1748" s="37" t="s">
        <v>1486</v>
      </c>
      <c r="B1748" s="39" t="s">
        <v>1487</v>
      </c>
      <c r="C1748" s="18">
        <v>0</v>
      </c>
      <c r="D1748" s="18">
        <v>0</v>
      </c>
      <c r="E1748" s="18">
        <v>0</v>
      </c>
      <c r="F1748" s="18" t="s">
        <v>492</v>
      </c>
      <c r="G1748" s="19" t="s">
        <v>492</v>
      </c>
      <c r="X1748">
        <v>959</v>
      </c>
      <c r="Y1748" t="s">
        <v>331</v>
      </c>
      <c r="Z1748" s="1" t="s">
        <v>1486</v>
      </c>
      <c r="AA1748" s="1" t="s">
        <v>490</v>
      </c>
      <c r="AB1748" s="1" t="s">
        <v>2241</v>
      </c>
      <c r="AC1748" s="1" t="s">
        <v>1996</v>
      </c>
      <c r="AD1748" s="1" t="s">
        <v>491</v>
      </c>
      <c r="AE1748">
        <f>AE1749+AE1758+AE1767+AE1780+AE1789+AE1794</f>
        <v>0</v>
      </c>
    </row>
    <row r="1749" spans="1:31" ht="12.75" hidden="1">
      <c r="A1749" s="37" t="s">
        <v>1488</v>
      </c>
      <c r="B1749" s="38" t="s">
        <v>1489</v>
      </c>
      <c r="C1749" s="18">
        <v>0</v>
      </c>
      <c r="D1749" s="18">
        <v>0</v>
      </c>
      <c r="E1749" s="18">
        <v>0</v>
      </c>
      <c r="F1749" s="18" t="s">
        <v>492</v>
      </c>
      <c r="G1749" s="19" t="s">
        <v>492</v>
      </c>
      <c r="X1749">
        <v>960</v>
      </c>
      <c r="Y1749" t="s">
        <v>331</v>
      </c>
      <c r="Z1749" s="1" t="s">
        <v>1488</v>
      </c>
      <c r="AA1749" s="1" t="s">
        <v>490</v>
      </c>
      <c r="AB1749" s="1" t="s">
        <v>1486</v>
      </c>
      <c r="AC1749" s="1" t="s">
        <v>1996</v>
      </c>
      <c r="AD1749" s="1" t="s">
        <v>491</v>
      </c>
      <c r="AE1749">
        <f>AE1750+AE1754</f>
        <v>0</v>
      </c>
    </row>
    <row r="1750" spans="1:31" ht="25.5" hidden="1">
      <c r="A1750" s="37" t="s">
        <v>1490</v>
      </c>
      <c r="B1750" s="40" t="s">
        <v>1491</v>
      </c>
      <c r="C1750" s="18">
        <v>0</v>
      </c>
      <c r="D1750" s="18">
        <v>0</v>
      </c>
      <c r="E1750" s="18">
        <v>0</v>
      </c>
      <c r="F1750" s="18" t="s">
        <v>492</v>
      </c>
      <c r="G1750" s="19" t="s">
        <v>492</v>
      </c>
      <c r="X1750">
        <v>961</v>
      </c>
      <c r="Y1750" t="s">
        <v>331</v>
      </c>
      <c r="Z1750" s="1" t="s">
        <v>1490</v>
      </c>
      <c r="AA1750" s="1" t="s">
        <v>490</v>
      </c>
      <c r="AB1750" s="1" t="s">
        <v>1488</v>
      </c>
      <c r="AC1750" s="1" t="s">
        <v>1996</v>
      </c>
      <c r="AD1750" s="1" t="s">
        <v>491</v>
      </c>
      <c r="AE1750">
        <f>AE1751+AE1752+AE1753</f>
        <v>0</v>
      </c>
    </row>
    <row r="1751" spans="1:30" ht="25.5" hidden="1">
      <c r="A1751" s="37" t="s">
        <v>1492</v>
      </c>
      <c r="B1751" s="41" t="s">
        <v>1493</v>
      </c>
      <c r="C1751" s="18">
        <v>0</v>
      </c>
      <c r="D1751" s="18">
        <v>0</v>
      </c>
      <c r="E1751" s="18">
        <v>0</v>
      </c>
      <c r="F1751" s="18" t="s">
        <v>492</v>
      </c>
      <c r="G1751" s="19" t="s">
        <v>492</v>
      </c>
      <c r="X1751">
        <v>962</v>
      </c>
      <c r="Y1751" t="s">
        <v>331</v>
      </c>
      <c r="Z1751" s="1" t="s">
        <v>1492</v>
      </c>
      <c r="AA1751" s="1" t="s">
        <v>490</v>
      </c>
      <c r="AB1751" s="1" t="s">
        <v>1490</v>
      </c>
      <c r="AC1751" s="1" t="s">
        <v>1996</v>
      </c>
      <c r="AD1751" s="1" t="s">
        <v>491</v>
      </c>
    </row>
    <row r="1752" spans="1:30" ht="25.5" hidden="1">
      <c r="A1752" s="37" t="s">
        <v>1494</v>
      </c>
      <c r="B1752" s="41" t="s">
        <v>1495</v>
      </c>
      <c r="C1752" s="18">
        <v>0</v>
      </c>
      <c r="D1752" s="18">
        <v>0</v>
      </c>
      <c r="E1752" s="18">
        <v>0</v>
      </c>
      <c r="F1752" s="18" t="s">
        <v>492</v>
      </c>
      <c r="G1752" s="19" t="s">
        <v>492</v>
      </c>
      <c r="X1752">
        <v>963</v>
      </c>
      <c r="Y1752" t="s">
        <v>331</v>
      </c>
      <c r="Z1752" s="1" t="s">
        <v>1494</v>
      </c>
      <c r="AA1752" s="1" t="s">
        <v>490</v>
      </c>
      <c r="AB1752" s="1" t="s">
        <v>1490</v>
      </c>
      <c r="AC1752" s="1" t="s">
        <v>1996</v>
      </c>
      <c r="AD1752" s="1" t="s">
        <v>491</v>
      </c>
    </row>
    <row r="1753" spans="1:30" ht="25.5" hidden="1">
      <c r="A1753" s="37" t="s">
        <v>1496</v>
      </c>
      <c r="B1753" s="41" t="s">
        <v>1497</v>
      </c>
      <c r="C1753" s="18">
        <v>0</v>
      </c>
      <c r="D1753" s="18">
        <v>0</v>
      </c>
      <c r="E1753" s="18">
        <v>0</v>
      </c>
      <c r="F1753" s="18" t="s">
        <v>492</v>
      </c>
      <c r="G1753" s="19" t="s">
        <v>492</v>
      </c>
      <c r="X1753">
        <v>964</v>
      </c>
      <c r="Y1753" t="s">
        <v>331</v>
      </c>
      <c r="Z1753" s="1" t="s">
        <v>1496</v>
      </c>
      <c r="AA1753" s="1" t="s">
        <v>490</v>
      </c>
      <c r="AB1753" s="1" t="s">
        <v>1490</v>
      </c>
      <c r="AC1753" s="1" t="s">
        <v>1996</v>
      </c>
      <c r="AD1753" s="1" t="s">
        <v>491</v>
      </c>
    </row>
    <row r="1754" spans="1:31" ht="25.5" hidden="1">
      <c r="A1754" s="37" t="s">
        <v>1498</v>
      </c>
      <c r="B1754" s="40" t="s">
        <v>1499</v>
      </c>
      <c r="C1754" s="18">
        <v>0</v>
      </c>
      <c r="D1754" s="18">
        <v>0</v>
      </c>
      <c r="E1754" s="18">
        <v>0</v>
      </c>
      <c r="F1754" s="18" t="s">
        <v>492</v>
      </c>
      <c r="G1754" s="19" t="s">
        <v>492</v>
      </c>
      <c r="X1754">
        <v>965</v>
      </c>
      <c r="Y1754" t="s">
        <v>331</v>
      </c>
      <c r="Z1754" s="1" t="s">
        <v>1498</v>
      </c>
      <c r="AA1754" s="1" t="s">
        <v>490</v>
      </c>
      <c r="AB1754" s="1" t="s">
        <v>1488</v>
      </c>
      <c r="AC1754" s="1" t="s">
        <v>1996</v>
      </c>
      <c r="AD1754" s="1" t="s">
        <v>491</v>
      </c>
      <c r="AE1754">
        <f>AE1755+AE1756+AE1757</f>
        <v>0</v>
      </c>
    </row>
    <row r="1755" spans="1:30" ht="25.5" hidden="1">
      <c r="A1755" s="37" t="s">
        <v>1500</v>
      </c>
      <c r="B1755" s="41" t="s">
        <v>1501</v>
      </c>
      <c r="C1755" s="18">
        <v>0</v>
      </c>
      <c r="D1755" s="18">
        <v>0</v>
      </c>
      <c r="E1755" s="18">
        <v>0</v>
      </c>
      <c r="F1755" s="18" t="s">
        <v>492</v>
      </c>
      <c r="G1755" s="19" t="s">
        <v>492</v>
      </c>
      <c r="X1755">
        <v>966</v>
      </c>
      <c r="Y1755" t="s">
        <v>331</v>
      </c>
      <c r="Z1755" s="1" t="s">
        <v>1500</v>
      </c>
      <c r="AA1755" s="1" t="s">
        <v>490</v>
      </c>
      <c r="AB1755" s="1" t="s">
        <v>1498</v>
      </c>
      <c r="AC1755" s="1" t="s">
        <v>1996</v>
      </c>
      <c r="AD1755" s="1" t="s">
        <v>491</v>
      </c>
    </row>
    <row r="1756" spans="1:30" ht="25.5" hidden="1">
      <c r="A1756" s="37" t="s">
        <v>1502</v>
      </c>
      <c r="B1756" s="41" t="s">
        <v>1503</v>
      </c>
      <c r="C1756" s="18">
        <v>0</v>
      </c>
      <c r="D1756" s="18">
        <v>0</v>
      </c>
      <c r="E1756" s="18">
        <v>0</v>
      </c>
      <c r="F1756" s="18" t="s">
        <v>492</v>
      </c>
      <c r="G1756" s="19" t="s">
        <v>492</v>
      </c>
      <c r="X1756">
        <v>967</v>
      </c>
      <c r="Y1756" t="s">
        <v>331</v>
      </c>
      <c r="Z1756" s="1" t="s">
        <v>1502</v>
      </c>
      <c r="AA1756" s="1" t="s">
        <v>490</v>
      </c>
      <c r="AB1756" s="1" t="s">
        <v>1498</v>
      </c>
      <c r="AC1756" s="1" t="s">
        <v>1996</v>
      </c>
      <c r="AD1756" s="1" t="s">
        <v>491</v>
      </c>
    </row>
    <row r="1757" spans="1:30" ht="25.5" hidden="1">
      <c r="A1757" s="37" t="s">
        <v>1504</v>
      </c>
      <c r="B1757" s="41" t="s">
        <v>1505</v>
      </c>
      <c r="C1757" s="18">
        <v>0</v>
      </c>
      <c r="D1757" s="18">
        <v>0</v>
      </c>
      <c r="E1757" s="18">
        <v>0</v>
      </c>
      <c r="F1757" s="18" t="s">
        <v>492</v>
      </c>
      <c r="G1757" s="19" t="s">
        <v>492</v>
      </c>
      <c r="X1757">
        <v>968</v>
      </c>
      <c r="Y1757" t="s">
        <v>331</v>
      </c>
      <c r="Z1757" s="1" t="s">
        <v>1504</v>
      </c>
      <c r="AA1757" s="1" t="s">
        <v>490</v>
      </c>
      <c r="AB1757" s="1" t="s">
        <v>1498</v>
      </c>
      <c r="AC1757" s="1" t="s">
        <v>1996</v>
      </c>
      <c r="AD1757" s="1" t="s">
        <v>491</v>
      </c>
    </row>
    <row r="1758" spans="1:31" ht="12.75" hidden="1">
      <c r="A1758" s="37" t="s">
        <v>1506</v>
      </c>
      <c r="B1758" s="38" t="s">
        <v>1507</v>
      </c>
      <c r="C1758" s="18">
        <v>0</v>
      </c>
      <c r="D1758" s="18">
        <v>0</v>
      </c>
      <c r="E1758" s="18">
        <v>0</v>
      </c>
      <c r="F1758" s="18" t="s">
        <v>492</v>
      </c>
      <c r="G1758" s="19" t="s">
        <v>492</v>
      </c>
      <c r="X1758">
        <v>969</v>
      </c>
      <c r="Y1758" t="s">
        <v>331</v>
      </c>
      <c r="Z1758" s="1" t="s">
        <v>1506</v>
      </c>
      <c r="AA1758" s="1" t="s">
        <v>490</v>
      </c>
      <c r="AB1758" s="1" t="s">
        <v>1486</v>
      </c>
      <c r="AC1758" s="1" t="s">
        <v>1996</v>
      </c>
      <c r="AD1758" s="1" t="s">
        <v>491</v>
      </c>
      <c r="AE1758">
        <f>AE1759+AE1763</f>
        <v>0</v>
      </c>
    </row>
    <row r="1759" spans="1:31" ht="25.5" hidden="1">
      <c r="A1759" s="37" t="s">
        <v>1508</v>
      </c>
      <c r="B1759" s="40" t="s">
        <v>1509</v>
      </c>
      <c r="C1759" s="18">
        <v>0</v>
      </c>
      <c r="D1759" s="18">
        <v>0</v>
      </c>
      <c r="E1759" s="18">
        <v>0</v>
      </c>
      <c r="F1759" s="18" t="s">
        <v>492</v>
      </c>
      <c r="G1759" s="19" t="s">
        <v>492</v>
      </c>
      <c r="X1759">
        <v>970</v>
      </c>
      <c r="Y1759" t="s">
        <v>331</v>
      </c>
      <c r="Z1759" s="1" t="s">
        <v>1508</v>
      </c>
      <c r="AA1759" s="1" t="s">
        <v>490</v>
      </c>
      <c r="AB1759" s="1" t="s">
        <v>1506</v>
      </c>
      <c r="AC1759" s="1" t="s">
        <v>1996</v>
      </c>
      <c r="AD1759" s="1" t="s">
        <v>491</v>
      </c>
      <c r="AE1759">
        <f>AE1760+AE1761+AE1762</f>
        <v>0</v>
      </c>
    </row>
    <row r="1760" spans="1:30" ht="25.5" hidden="1">
      <c r="A1760" s="37" t="s">
        <v>1510</v>
      </c>
      <c r="B1760" s="41" t="s">
        <v>1493</v>
      </c>
      <c r="C1760" s="18">
        <v>0</v>
      </c>
      <c r="D1760" s="18">
        <v>0</v>
      </c>
      <c r="E1760" s="18">
        <v>0</v>
      </c>
      <c r="F1760" s="18" t="s">
        <v>492</v>
      </c>
      <c r="G1760" s="19" t="s">
        <v>492</v>
      </c>
      <c r="X1760">
        <v>971</v>
      </c>
      <c r="Y1760" t="s">
        <v>331</v>
      </c>
      <c r="Z1760" s="1" t="s">
        <v>1510</v>
      </c>
      <c r="AA1760" s="1" t="s">
        <v>490</v>
      </c>
      <c r="AB1760" s="1" t="s">
        <v>1508</v>
      </c>
      <c r="AC1760" s="1" t="s">
        <v>1996</v>
      </c>
      <c r="AD1760" s="1" t="s">
        <v>491</v>
      </c>
    </row>
    <row r="1761" spans="1:30" ht="25.5" hidden="1">
      <c r="A1761" s="37" t="s">
        <v>1511</v>
      </c>
      <c r="B1761" s="41" t="s">
        <v>1495</v>
      </c>
      <c r="C1761" s="18">
        <v>0</v>
      </c>
      <c r="D1761" s="18">
        <v>0</v>
      </c>
      <c r="E1761" s="18">
        <v>0</v>
      </c>
      <c r="F1761" s="18" t="s">
        <v>492</v>
      </c>
      <c r="G1761" s="19" t="s">
        <v>492</v>
      </c>
      <c r="X1761">
        <v>972</v>
      </c>
      <c r="Y1761" t="s">
        <v>331</v>
      </c>
      <c r="Z1761" s="1" t="s">
        <v>1511</v>
      </c>
      <c r="AA1761" s="1" t="s">
        <v>490</v>
      </c>
      <c r="AB1761" s="1" t="s">
        <v>1508</v>
      </c>
      <c r="AC1761" s="1" t="s">
        <v>1996</v>
      </c>
      <c r="AD1761" s="1" t="s">
        <v>491</v>
      </c>
    </row>
    <row r="1762" spans="1:30" ht="25.5" hidden="1">
      <c r="A1762" s="37" t="s">
        <v>1512</v>
      </c>
      <c r="B1762" s="41" t="s">
        <v>1497</v>
      </c>
      <c r="C1762" s="18">
        <v>0</v>
      </c>
      <c r="D1762" s="18">
        <v>0</v>
      </c>
      <c r="E1762" s="18">
        <v>0</v>
      </c>
      <c r="F1762" s="18" t="s">
        <v>492</v>
      </c>
      <c r="G1762" s="19" t="s">
        <v>492</v>
      </c>
      <c r="X1762">
        <v>973</v>
      </c>
      <c r="Y1762" t="s">
        <v>331</v>
      </c>
      <c r="Z1762" s="1" t="s">
        <v>1512</v>
      </c>
      <c r="AA1762" s="1" t="s">
        <v>490</v>
      </c>
      <c r="AB1762" s="1" t="s">
        <v>1508</v>
      </c>
      <c r="AC1762" s="1" t="s">
        <v>1996</v>
      </c>
      <c r="AD1762" s="1" t="s">
        <v>491</v>
      </c>
    </row>
    <row r="1763" spans="1:31" ht="25.5" hidden="1">
      <c r="A1763" s="37" t="s">
        <v>1513</v>
      </c>
      <c r="B1763" s="40" t="s">
        <v>1514</v>
      </c>
      <c r="C1763" s="18">
        <v>0</v>
      </c>
      <c r="D1763" s="18">
        <v>0</v>
      </c>
      <c r="E1763" s="18">
        <v>0</v>
      </c>
      <c r="F1763" s="18" t="s">
        <v>492</v>
      </c>
      <c r="G1763" s="19" t="s">
        <v>492</v>
      </c>
      <c r="X1763">
        <v>974</v>
      </c>
      <c r="Y1763" t="s">
        <v>331</v>
      </c>
      <c r="Z1763" s="1" t="s">
        <v>1513</v>
      </c>
      <c r="AA1763" s="1" t="s">
        <v>490</v>
      </c>
      <c r="AB1763" s="1" t="s">
        <v>1506</v>
      </c>
      <c r="AC1763" s="1" t="s">
        <v>1996</v>
      </c>
      <c r="AD1763" s="1" t="s">
        <v>491</v>
      </c>
      <c r="AE1763">
        <f>AE1764+AE1765+AE1766</f>
        <v>0</v>
      </c>
    </row>
    <row r="1764" spans="1:30" ht="25.5" hidden="1">
      <c r="A1764" s="37" t="s">
        <v>1515</v>
      </c>
      <c r="B1764" s="41" t="s">
        <v>1501</v>
      </c>
      <c r="C1764" s="18">
        <v>0</v>
      </c>
      <c r="D1764" s="18">
        <v>0</v>
      </c>
      <c r="E1764" s="18">
        <v>0</v>
      </c>
      <c r="F1764" s="18" t="s">
        <v>492</v>
      </c>
      <c r="G1764" s="19" t="s">
        <v>492</v>
      </c>
      <c r="X1764">
        <v>975</v>
      </c>
      <c r="Y1764" t="s">
        <v>331</v>
      </c>
      <c r="Z1764" s="1" t="s">
        <v>1515</v>
      </c>
      <c r="AA1764" s="1" t="s">
        <v>490</v>
      </c>
      <c r="AB1764" s="1" t="s">
        <v>1513</v>
      </c>
      <c r="AC1764" s="1" t="s">
        <v>1996</v>
      </c>
      <c r="AD1764" s="1" t="s">
        <v>491</v>
      </c>
    </row>
    <row r="1765" spans="1:30" ht="25.5" hidden="1">
      <c r="A1765" s="37" t="s">
        <v>1516</v>
      </c>
      <c r="B1765" s="41" t="s">
        <v>1503</v>
      </c>
      <c r="C1765" s="18">
        <v>0</v>
      </c>
      <c r="D1765" s="18">
        <v>0</v>
      </c>
      <c r="E1765" s="18">
        <v>0</v>
      </c>
      <c r="F1765" s="18" t="s">
        <v>492</v>
      </c>
      <c r="G1765" s="19" t="s">
        <v>492</v>
      </c>
      <c r="X1765">
        <v>976</v>
      </c>
      <c r="Y1765" t="s">
        <v>331</v>
      </c>
      <c r="Z1765" s="1" t="s">
        <v>1516</v>
      </c>
      <c r="AA1765" s="1" t="s">
        <v>490</v>
      </c>
      <c r="AB1765" s="1" t="s">
        <v>1513</v>
      </c>
      <c r="AC1765" s="1" t="s">
        <v>1996</v>
      </c>
      <c r="AD1765" s="1" t="s">
        <v>491</v>
      </c>
    </row>
    <row r="1766" spans="1:30" ht="25.5" hidden="1">
      <c r="A1766" s="37" t="s">
        <v>1517</v>
      </c>
      <c r="B1766" s="41" t="s">
        <v>1505</v>
      </c>
      <c r="C1766" s="18">
        <v>0</v>
      </c>
      <c r="D1766" s="18">
        <v>0</v>
      </c>
      <c r="E1766" s="18">
        <v>0</v>
      </c>
      <c r="F1766" s="18" t="s">
        <v>492</v>
      </c>
      <c r="G1766" s="19" t="s">
        <v>492</v>
      </c>
      <c r="X1766">
        <v>977</v>
      </c>
      <c r="Y1766" t="s">
        <v>331</v>
      </c>
      <c r="Z1766" s="1" t="s">
        <v>1517</v>
      </c>
      <c r="AA1766" s="1" t="s">
        <v>490</v>
      </c>
      <c r="AB1766" s="1" t="s">
        <v>1513</v>
      </c>
      <c r="AC1766" s="1" t="s">
        <v>1996</v>
      </c>
      <c r="AD1766" s="1" t="s">
        <v>491</v>
      </c>
    </row>
    <row r="1767" spans="1:31" ht="12.75" hidden="1">
      <c r="A1767" s="37" t="s">
        <v>1518</v>
      </c>
      <c r="B1767" s="38" t="s">
        <v>1519</v>
      </c>
      <c r="C1767" s="18">
        <v>0</v>
      </c>
      <c r="D1767" s="18">
        <v>0</v>
      </c>
      <c r="E1767" s="18">
        <v>0</v>
      </c>
      <c r="F1767" s="18" t="s">
        <v>492</v>
      </c>
      <c r="G1767" s="19" t="s">
        <v>492</v>
      </c>
      <c r="X1767">
        <v>978</v>
      </c>
      <c r="Y1767" t="s">
        <v>331</v>
      </c>
      <c r="Z1767" s="1" t="s">
        <v>1518</v>
      </c>
      <c r="AA1767" s="1" t="s">
        <v>490</v>
      </c>
      <c r="AB1767" s="1" t="s">
        <v>1486</v>
      </c>
      <c r="AC1767" s="1" t="s">
        <v>1996</v>
      </c>
      <c r="AD1767" s="1" t="s">
        <v>491</v>
      </c>
      <c r="AE1767">
        <f>AE1768+AE1772+AE1776</f>
        <v>0</v>
      </c>
    </row>
    <row r="1768" spans="1:31" ht="25.5" hidden="1">
      <c r="A1768" s="37" t="s">
        <v>1520</v>
      </c>
      <c r="B1768" s="40" t="s">
        <v>1521</v>
      </c>
      <c r="C1768" s="18">
        <v>0</v>
      </c>
      <c r="D1768" s="18">
        <v>0</v>
      </c>
      <c r="E1768" s="18">
        <v>0</v>
      </c>
      <c r="F1768" s="18" t="s">
        <v>492</v>
      </c>
      <c r="G1768" s="19" t="s">
        <v>492</v>
      </c>
      <c r="X1768">
        <v>979</v>
      </c>
      <c r="Y1768" t="s">
        <v>331</v>
      </c>
      <c r="Z1768" s="1" t="s">
        <v>1520</v>
      </c>
      <c r="AA1768" s="1" t="s">
        <v>490</v>
      </c>
      <c r="AB1768" s="1" t="s">
        <v>1518</v>
      </c>
      <c r="AC1768" s="1" t="s">
        <v>1996</v>
      </c>
      <c r="AD1768" s="1" t="s">
        <v>491</v>
      </c>
      <c r="AE1768">
        <f>AE1769+AE1770+AE1771</f>
        <v>0</v>
      </c>
    </row>
    <row r="1769" spans="1:30" ht="25.5" hidden="1">
      <c r="A1769" s="37" t="s">
        <v>1522</v>
      </c>
      <c r="B1769" s="41" t="s">
        <v>1523</v>
      </c>
      <c r="C1769" s="18">
        <v>0</v>
      </c>
      <c r="D1769" s="18">
        <v>0</v>
      </c>
      <c r="E1769" s="18">
        <v>0</v>
      </c>
      <c r="F1769" s="18" t="s">
        <v>492</v>
      </c>
      <c r="G1769" s="19" t="s">
        <v>492</v>
      </c>
      <c r="X1769">
        <v>980</v>
      </c>
      <c r="Y1769" t="s">
        <v>331</v>
      </c>
      <c r="Z1769" s="1" t="s">
        <v>1522</v>
      </c>
      <c r="AA1769" s="1" t="s">
        <v>490</v>
      </c>
      <c r="AB1769" s="1" t="s">
        <v>1520</v>
      </c>
      <c r="AC1769" s="1" t="s">
        <v>1996</v>
      </c>
      <c r="AD1769" s="1" t="s">
        <v>491</v>
      </c>
    </row>
    <row r="1770" spans="1:30" ht="25.5" hidden="1">
      <c r="A1770" s="37" t="s">
        <v>1524</v>
      </c>
      <c r="B1770" s="41" t="s">
        <v>1525</v>
      </c>
      <c r="C1770" s="18">
        <v>0</v>
      </c>
      <c r="D1770" s="18">
        <v>0</v>
      </c>
      <c r="E1770" s="18">
        <v>0</v>
      </c>
      <c r="F1770" s="18" t="s">
        <v>492</v>
      </c>
      <c r="G1770" s="19" t="s">
        <v>492</v>
      </c>
      <c r="X1770">
        <v>981</v>
      </c>
      <c r="Y1770" t="s">
        <v>331</v>
      </c>
      <c r="Z1770" s="1" t="s">
        <v>1524</v>
      </c>
      <c r="AA1770" s="1" t="s">
        <v>490</v>
      </c>
      <c r="AB1770" s="1" t="s">
        <v>1520</v>
      </c>
      <c r="AC1770" s="1" t="s">
        <v>1996</v>
      </c>
      <c r="AD1770" s="1" t="s">
        <v>491</v>
      </c>
    </row>
    <row r="1771" spans="1:30" ht="25.5" hidden="1">
      <c r="A1771" s="37" t="s">
        <v>1526</v>
      </c>
      <c r="B1771" s="41" t="s">
        <v>1527</v>
      </c>
      <c r="C1771" s="18">
        <v>0</v>
      </c>
      <c r="D1771" s="18">
        <v>0</v>
      </c>
      <c r="E1771" s="18">
        <v>0</v>
      </c>
      <c r="F1771" s="18" t="s">
        <v>492</v>
      </c>
      <c r="G1771" s="19" t="s">
        <v>492</v>
      </c>
      <c r="X1771">
        <v>982</v>
      </c>
      <c r="Y1771" t="s">
        <v>331</v>
      </c>
      <c r="Z1771" s="1" t="s">
        <v>1526</v>
      </c>
      <c r="AA1771" s="1" t="s">
        <v>490</v>
      </c>
      <c r="AB1771" s="1" t="s">
        <v>1520</v>
      </c>
      <c r="AC1771" s="1" t="s">
        <v>1996</v>
      </c>
      <c r="AD1771" s="1" t="s">
        <v>491</v>
      </c>
    </row>
    <row r="1772" spans="1:31" ht="25.5" hidden="1">
      <c r="A1772" s="37" t="s">
        <v>1528</v>
      </c>
      <c r="B1772" s="40" t="s">
        <v>1529</v>
      </c>
      <c r="C1772" s="18">
        <v>0</v>
      </c>
      <c r="D1772" s="18">
        <v>0</v>
      </c>
      <c r="E1772" s="18">
        <v>0</v>
      </c>
      <c r="F1772" s="18" t="s">
        <v>492</v>
      </c>
      <c r="G1772" s="19" t="s">
        <v>492</v>
      </c>
      <c r="X1772">
        <v>983</v>
      </c>
      <c r="Y1772" t="s">
        <v>331</v>
      </c>
      <c r="Z1772" s="1" t="s">
        <v>1528</v>
      </c>
      <c r="AA1772" s="1" t="s">
        <v>490</v>
      </c>
      <c r="AB1772" s="1" t="s">
        <v>1518</v>
      </c>
      <c r="AC1772" s="1" t="s">
        <v>1996</v>
      </c>
      <c r="AD1772" s="1" t="s">
        <v>491</v>
      </c>
      <c r="AE1772">
        <f>AE1773+AE1774+AE1775</f>
        <v>0</v>
      </c>
    </row>
    <row r="1773" spans="1:30" ht="25.5" hidden="1">
      <c r="A1773" s="37" t="s">
        <v>1530</v>
      </c>
      <c r="B1773" s="41" t="s">
        <v>332</v>
      </c>
      <c r="C1773" s="18">
        <v>0</v>
      </c>
      <c r="D1773" s="18">
        <v>0</v>
      </c>
      <c r="E1773" s="18">
        <v>0</v>
      </c>
      <c r="F1773" s="18" t="s">
        <v>492</v>
      </c>
      <c r="G1773" s="19" t="s">
        <v>492</v>
      </c>
      <c r="X1773">
        <v>984</v>
      </c>
      <c r="Y1773" t="s">
        <v>331</v>
      </c>
      <c r="Z1773" s="1" t="s">
        <v>1530</v>
      </c>
      <c r="AA1773" s="1" t="s">
        <v>490</v>
      </c>
      <c r="AB1773" s="1" t="s">
        <v>1528</v>
      </c>
      <c r="AC1773" s="1" t="s">
        <v>1996</v>
      </c>
      <c r="AD1773" s="1" t="s">
        <v>491</v>
      </c>
    </row>
    <row r="1774" spans="1:30" ht="25.5" hidden="1">
      <c r="A1774" s="37" t="s">
        <v>333</v>
      </c>
      <c r="B1774" s="41" t="s">
        <v>334</v>
      </c>
      <c r="C1774" s="18">
        <v>0</v>
      </c>
      <c r="D1774" s="18">
        <v>0</v>
      </c>
      <c r="E1774" s="18">
        <v>0</v>
      </c>
      <c r="F1774" s="18" t="s">
        <v>492</v>
      </c>
      <c r="G1774" s="19" t="s">
        <v>492</v>
      </c>
      <c r="X1774">
        <v>985</v>
      </c>
      <c r="Y1774" t="s">
        <v>331</v>
      </c>
      <c r="Z1774" s="1" t="s">
        <v>333</v>
      </c>
      <c r="AA1774" s="1" t="s">
        <v>490</v>
      </c>
      <c r="AB1774" s="1" t="s">
        <v>1528</v>
      </c>
      <c r="AC1774" s="1" t="s">
        <v>1996</v>
      </c>
      <c r="AD1774" s="1" t="s">
        <v>491</v>
      </c>
    </row>
    <row r="1775" spans="1:30" ht="25.5" hidden="1">
      <c r="A1775" s="37" t="s">
        <v>335</v>
      </c>
      <c r="B1775" s="41" t="s">
        <v>336</v>
      </c>
      <c r="C1775" s="18">
        <v>0</v>
      </c>
      <c r="D1775" s="18">
        <v>0</v>
      </c>
      <c r="E1775" s="18">
        <v>0</v>
      </c>
      <c r="F1775" s="18" t="s">
        <v>492</v>
      </c>
      <c r="G1775" s="19" t="s">
        <v>492</v>
      </c>
      <c r="X1775">
        <v>986</v>
      </c>
      <c r="Y1775" t="s">
        <v>331</v>
      </c>
      <c r="Z1775" s="1" t="s">
        <v>335</v>
      </c>
      <c r="AA1775" s="1" t="s">
        <v>490</v>
      </c>
      <c r="AB1775" s="1" t="s">
        <v>1528</v>
      </c>
      <c r="AC1775" s="1" t="s">
        <v>1996</v>
      </c>
      <c r="AD1775" s="1" t="s">
        <v>491</v>
      </c>
    </row>
    <row r="1776" spans="1:31" ht="25.5" hidden="1">
      <c r="A1776" s="37" t="s">
        <v>337</v>
      </c>
      <c r="B1776" s="40" t="s">
        <v>338</v>
      </c>
      <c r="C1776" s="18">
        <v>0</v>
      </c>
      <c r="D1776" s="18">
        <v>0</v>
      </c>
      <c r="E1776" s="18">
        <v>0</v>
      </c>
      <c r="F1776" s="18" t="s">
        <v>492</v>
      </c>
      <c r="G1776" s="19" t="s">
        <v>492</v>
      </c>
      <c r="X1776">
        <v>987</v>
      </c>
      <c r="Y1776" t="s">
        <v>331</v>
      </c>
      <c r="Z1776" s="1" t="s">
        <v>337</v>
      </c>
      <c r="AA1776" s="1" t="s">
        <v>490</v>
      </c>
      <c r="AB1776" s="1" t="s">
        <v>1518</v>
      </c>
      <c r="AC1776" s="1" t="s">
        <v>1996</v>
      </c>
      <c r="AD1776" s="1" t="s">
        <v>491</v>
      </c>
      <c r="AE1776">
        <f>AE1777+AE1778+AE1779</f>
        <v>0</v>
      </c>
    </row>
    <row r="1777" spans="1:30" ht="25.5" hidden="1">
      <c r="A1777" s="37" t="s">
        <v>339</v>
      </c>
      <c r="B1777" s="41" t="s">
        <v>340</v>
      </c>
      <c r="C1777" s="18">
        <v>0</v>
      </c>
      <c r="D1777" s="18">
        <v>0</v>
      </c>
      <c r="E1777" s="18">
        <v>0</v>
      </c>
      <c r="F1777" s="18" t="s">
        <v>492</v>
      </c>
      <c r="G1777" s="19" t="s">
        <v>492</v>
      </c>
      <c r="X1777">
        <v>988</v>
      </c>
      <c r="Y1777" t="s">
        <v>331</v>
      </c>
      <c r="Z1777" s="1" t="s">
        <v>339</v>
      </c>
      <c r="AA1777" s="1" t="s">
        <v>490</v>
      </c>
      <c r="AB1777" s="1" t="s">
        <v>337</v>
      </c>
      <c r="AC1777" s="1" t="s">
        <v>1996</v>
      </c>
      <c r="AD1777" s="1" t="s">
        <v>491</v>
      </c>
    </row>
    <row r="1778" spans="1:30" ht="25.5" hidden="1">
      <c r="A1778" s="37" t="s">
        <v>341</v>
      </c>
      <c r="B1778" s="41" t="s">
        <v>342</v>
      </c>
      <c r="C1778" s="18">
        <v>0</v>
      </c>
      <c r="D1778" s="18">
        <v>0</v>
      </c>
      <c r="E1778" s="18">
        <v>0</v>
      </c>
      <c r="F1778" s="18" t="s">
        <v>492</v>
      </c>
      <c r="G1778" s="19" t="s">
        <v>492</v>
      </c>
      <c r="X1778">
        <v>989</v>
      </c>
      <c r="Y1778" t="s">
        <v>331</v>
      </c>
      <c r="Z1778" s="1" t="s">
        <v>341</v>
      </c>
      <c r="AA1778" s="1" t="s">
        <v>490</v>
      </c>
      <c r="AB1778" s="1" t="s">
        <v>337</v>
      </c>
      <c r="AC1778" s="1" t="s">
        <v>1996</v>
      </c>
      <c r="AD1778" s="1" t="s">
        <v>491</v>
      </c>
    </row>
    <row r="1779" spans="1:30" ht="25.5" hidden="1">
      <c r="A1779" s="37" t="s">
        <v>343</v>
      </c>
      <c r="B1779" s="41" t="s">
        <v>344</v>
      </c>
      <c r="C1779" s="18">
        <v>0</v>
      </c>
      <c r="D1779" s="18">
        <v>0</v>
      </c>
      <c r="E1779" s="18">
        <v>0</v>
      </c>
      <c r="F1779" s="18" t="s">
        <v>492</v>
      </c>
      <c r="G1779" s="19" t="s">
        <v>492</v>
      </c>
      <c r="X1779">
        <v>990</v>
      </c>
      <c r="Y1779" t="s">
        <v>331</v>
      </c>
      <c r="Z1779" s="1" t="s">
        <v>343</v>
      </c>
      <c r="AA1779" s="1" t="s">
        <v>490</v>
      </c>
      <c r="AB1779" s="1" t="s">
        <v>337</v>
      </c>
      <c r="AC1779" s="1" t="s">
        <v>1996</v>
      </c>
      <c r="AD1779" s="1" t="s">
        <v>491</v>
      </c>
    </row>
    <row r="1780" spans="1:31" ht="12.75" hidden="1">
      <c r="A1780" s="37" t="s">
        <v>345</v>
      </c>
      <c r="B1780" s="38" t="s">
        <v>346</v>
      </c>
      <c r="C1780" s="18">
        <v>0</v>
      </c>
      <c r="D1780" s="18">
        <v>0</v>
      </c>
      <c r="E1780" s="18">
        <v>0</v>
      </c>
      <c r="F1780" s="18" t="s">
        <v>492</v>
      </c>
      <c r="G1780" s="19" t="s">
        <v>492</v>
      </c>
      <c r="X1780">
        <v>991</v>
      </c>
      <c r="Y1780" t="s">
        <v>331</v>
      </c>
      <c r="Z1780" s="1" t="s">
        <v>345</v>
      </c>
      <c r="AA1780" s="1" t="s">
        <v>490</v>
      </c>
      <c r="AB1780" s="1" t="s">
        <v>1486</v>
      </c>
      <c r="AC1780" s="1" t="s">
        <v>1996</v>
      </c>
      <c r="AD1780" s="1" t="s">
        <v>491</v>
      </c>
      <c r="AE1780">
        <f>AE1781+AE1785</f>
        <v>0</v>
      </c>
    </row>
    <row r="1781" spans="1:31" ht="25.5" hidden="1">
      <c r="A1781" s="37" t="s">
        <v>347</v>
      </c>
      <c r="B1781" s="40" t="s">
        <v>348</v>
      </c>
      <c r="C1781" s="18">
        <v>0</v>
      </c>
      <c r="D1781" s="18">
        <v>0</v>
      </c>
      <c r="E1781" s="18">
        <v>0</v>
      </c>
      <c r="F1781" s="18" t="s">
        <v>492</v>
      </c>
      <c r="G1781" s="19" t="s">
        <v>492</v>
      </c>
      <c r="X1781">
        <v>992</v>
      </c>
      <c r="Y1781" t="s">
        <v>331</v>
      </c>
      <c r="Z1781" s="1" t="s">
        <v>347</v>
      </c>
      <c r="AA1781" s="1" t="s">
        <v>490</v>
      </c>
      <c r="AB1781" s="1" t="s">
        <v>345</v>
      </c>
      <c r="AC1781" s="1" t="s">
        <v>1996</v>
      </c>
      <c r="AD1781" s="1" t="s">
        <v>491</v>
      </c>
      <c r="AE1781">
        <f>AE1782+AE1783+AE1784</f>
        <v>0</v>
      </c>
    </row>
    <row r="1782" spans="1:30" ht="25.5" hidden="1">
      <c r="A1782" s="37" t="s">
        <v>349</v>
      </c>
      <c r="B1782" s="41" t="s">
        <v>1523</v>
      </c>
      <c r="C1782" s="18">
        <v>0</v>
      </c>
      <c r="D1782" s="18">
        <v>0</v>
      </c>
      <c r="E1782" s="18">
        <v>0</v>
      </c>
      <c r="F1782" s="18" t="s">
        <v>492</v>
      </c>
      <c r="G1782" s="19" t="s">
        <v>492</v>
      </c>
      <c r="X1782">
        <v>993</v>
      </c>
      <c r="Y1782" t="s">
        <v>331</v>
      </c>
      <c r="Z1782" s="1" t="s">
        <v>349</v>
      </c>
      <c r="AA1782" s="1" t="s">
        <v>490</v>
      </c>
      <c r="AB1782" s="1" t="s">
        <v>347</v>
      </c>
      <c r="AC1782" s="1" t="s">
        <v>1996</v>
      </c>
      <c r="AD1782" s="1" t="s">
        <v>491</v>
      </c>
    </row>
    <row r="1783" spans="1:30" ht="25.5" hidden="1">
      <c r="A1783" s="37" t="s">
        <v>350</v>
      </c>
      <c r="B1783" s="41" t="s">
        <v>1525</v>
      </c>
      <c r="C1783" s="18">
        <v>0</v>
      </c>
      <c r="D1783" s="18">
        <v>0</v>
      </c>
      <c r="E1783" s="18">
        <v>0</v>
      </c>
      <c r="F1783" s="18" t="s">
        <v>492</v>
      </c>
      <c r="G1783" s="19" t="s">
        <v>492</v>
      </c>
      <c r="X1783">
        <v>994</v>
      </c>
      <c r="Y1783" t="s">
        <v>331</v>
      </c>
      <c r="Z1783" s="1" t="s">
        <v>350</v>
      </c>
      <c r="AA1783" s="1" t="s">
        <v>490</v>
      </c>
      <c r="AB1783" s="1" t="s">
        <v>347</v>
      </c>
      <c r="AC1783" s="1" t="s">
        <v>1996</v>
      </c>
      <c r="AD1783" s="1" t="s">
        <v>491</v>
      </c>
    </row>
    <row r="1784" spans="1:30" ht="25.5" hidden="1">
      <c r="A1784" s="37" t="s">
        <v>351</v>
      </c>
      <c r="B1784" s="41" t="s">
        <v>1527</v>
      </c>
      <c r="C1784" s="18">
        <v>0</v>
      </c>
      <c r="D1784" s="18">
        <v>0</v>
      </c>
      <c r="E1784" s="18">
        <v>0</v>
      </c>
      <c r="F1784" s="18" t="s">
        <v>492</v>
      </c>
      <c r="G1784" s="19" t="s">
        <v>492</v>
      </c>
      <c r="X1784">
        <v>995</v>
      </c>
      <c r="Y1784" t="s">
        <v>331</v>
      </c>
      <c r="Z1784" s="1" t="s">
        <v>351</v>
      </c>
      <c r="AA1784" s="1" t="s">
        <v>490</v>
      </c>
      <c r="AB1784" s="1" t="s">
        <v>347</v>
      </c>
      <c r="AC1784" s="1" t="s">
        <v>1996</v>
      </c>
      <c r="AD1784" s="1" t="s">
        <v>491</v>
      </c>
    </row>
    <row r="1785" spans="1:31" ht="25.5" hidden="1">
      <c r="A1785" s="37" t="s">
        <v>352</v>
      </c>
      <c r="B1785" s="40" t="s">
        <v>23</v>
      </c>
      <c r="C1785" s="18">
        <v>0</v>
      </c>
      <c r="D1785" s="18">
        <v>0</v>
      </c>
      <c r="E1785" s="18">
        <v>0</v>
      </c>
      <c r="F1785" s="18" t="s">
        <v>492</v>
      </c>
      <c r="G1785" s="19" t="s">
        <v>492</v>
      </c>
      <c r="X1785">
        <v>996</v>
      </c>
      <c r="Y1785" t="s">
        <v>331</v>
      </c>
      <c r="Z1785" s="1" t="s">
        <v>352</v>
      </c>
      <c r="AA1785" s="1" t="s">
        <v>490</v>
      </c>
      <c r="AB1785" s="1" t="s">
        <v>345</v>
      </c>
      <c r="AC1785" s="1" t="s">
        <v>1996</v>
      </c>
      <c r="AD1785" s="1" t="s">
        <v>491</v>
      </c>
      <c r="AE1785">
        <f>AE1786+AE1787+AE1788</f>
        <v>0</v>
      </c>
    </row>
    <row r="1786" spans="1:30" ht="25.5" hidden="1">
      <c r="A1786" s="37" t="s">
        <v>24</v>
      </c>
      <c r="B1786" s="41" t="s">
        <v>332</v>
      </c>
      <c r="C1786" s="18">
        <v>0</v>
      </c>
      <c r="D1786" s="18">
        <v>0</v>
      </c>
      <c r="E1786" s="18">
        <v>0</v>
      </c>
      <c r="F1786" s="18" t="s">
        <v>492</v>
      </c>
      <c r="G1786" s="19" t="s">
        <v>492</v>
      </c>
      <c r="X1786">
        <v>997</v>
      </c>
      <c r="Y1786" t="s">
        <v>331</v>
      </c>
      <c r="Z1786" s="1" t="s">
        <v>24</v>
      </c>
      <c r="AA1786" s="1" t="s">
        <v>490</v>
      </c>
      <c r="AB1786" s="1" t="s">
        <v>352</v>
      </c>
      <c r="AC1786" s="1" t="s">
        <v>1996</v>
      </c>
      <c r="AD1786" s="1" t="s">
        <v>491</v>
      </c>
    </row>
    <row r="1787" spans="1:30" ht="25.5" hidden="1">
      <c r="A1787" s="37" t="s">
        <v>25</v>
      </c>
      <c r="B1787" s="41" t="s">
        <v>334</v>
      </c>
      <c r="C1787" s="18">
        <v>0</v>
      </c>
      <c r="D1787" s="18">
        <v>0</v>
      </c>
      <c r="E1787" s="18">
        <v>0</v>
      </c>
      <c r="F1787" s="18" t="s">
        <v>492</v>
      </c>
      <c r="G1787" s="19" t="s">
        <v>492</v>
      </c>
      <c r="X1787">
        <v>998</v>
      </c>
      <c r="Y1787" t="s">
        <v>331</v>
      </c>
      <c r="Z1787" s="1" t="s">
        <v>25</v>
      </c>
      <c r="AA1787" s="1" t="s">
        <v>490</v>
      </c>
      <c r="AB1787" s="1" t="s">
        <v>352</v>
      </c>
      <c r="AC1787" s="1" t="s">
        <v>1996</v>
      </c>
      <c r="AD1787" s="1" t="s">
        <v>491</v>
      </c>
    </row>
    <row r="1788" spans="1:30" ht="25.5" hidden="1">
      <c r="A1788" s="37" t="s">
        <v>26</v>
      </c>
      <c r="B1788" s="41" t="s">
        <v>336</v>
      </c>
      <c r="C1788" s="18">
        <v>0</v>
      </c>
      <c r="D1788" s="18">
        <v>0</v>
      </c>
      <c r="E1788" s="18">
        <v>0</v>
      </c>
      <c r="F1788" s="18" t="s">
        <v>492</v>
      </c>
      <c r="G1788" s="19" t="s">
        <v>492</v>
      </c>
      <c r="X1788">
        <v>999</v>
      </c>
      <c r="Y1788" t="s">
        <v>331</v>
      </c>
      <c r="Z1788" s="1" t="s">
        <v>26</v>
      </c>
      <c r="AA1788" s="1" t="s">
        <v>490</v>
      </c>
      <c r="AB1788" s="1" t="s">
        <v>352</v>
      </c>
      <c r="AC1788" s="1" t="s">
        <v>1996</v>
      </c>
      <c r="AD1788" s="1" t="s">
        <v>491</v>
      </c>
    </row>
    <row r="1789" spans="1:31" ht="12.75" hidden="1">
      <c r="A1789" s="37" t="s">
        <v>27</v>
      </c>
      <c r="B1789" s="38" t="s">
        <v>28</v>
      </c>
      <c r="C1789" s="18">
        <v>0</v>
      </c>
      <c r="D1789" s="18">
        <v>0</v>
      </c>
      <c r="E1789" s="18">
        <v>0</v>
      </c>
      <c r="F1789" s="18" t="s">
        <v>492</v>
      </c>
      <c r="G1789" s="19" t="s">
        <v>492</v>
      </c>
      <c r="X1789">
        <v>1000</v>
      </c>
      <c r="Y1789" t="s">
        <v>331</v>
      </c>
      <c r="Z1789" s="1" t="s">
        <v>27</v>
      </c>
      <c r="AA1789" s="1" t="s">
        <v>490</v>
      </c>
      <c r="AB1789" s="1" t="s">
        <v>1486</v>
      </c>
      <c r="AC1789" s="1" t="s">
        <v>1996</v>
      </c>
      <c r="AD1789" s="1" t="s">
        <v>491</v>
      </c>
      <c r="AE1789">
        <f>AE1790</f>
        <v>0</v>
      </c>
    </row>
    <row r="1790" spans="1:31" ht="25.5" hidden="1">
      <c r="A1790" s="37" t="s">
        <v>29</v>
      </c>
      <c r="B1790" s="40" t="s">
        <v>30</v>
      </c>
      <c r="C1790" s="18">
        <v>0</v>
      </c>
      <c r="D1790" s="18">
        <v>0</v>
      </c>
      <c r="E1790" s="18">
        <v>0</v>
      </c>
      <c r="F1790" s="18" t="s">
        <v>492</v>
      </c>
      <c r="G1790" s="19" t="s">
        <v>492</v>
      </c>
      <c r="X1790">
        <v>1001</v>
      </c>
      <c r="Y1790" t="s">
        <v>331</v>
      </c>
      <c r="Z1790" s="1" t="s">
        <v>29</v>
      </c>
      <c r="AA1790" s="1" t="s">
        <v>490</v>
      </c>
      <c r="AB1790" s="1" t="s">
        <v>27</v>
      </c>
      <c r="AC1790" s="1" t="s">
        <v>1996</v>
      </c>
      <c r="AD1790" s="1" t="s">
        <v>491</v>
      </c>
      <c r="AE1790">
        <f>AE1791+AE1792+AE1793</f>
        <v>0</v>
      </c>
    </row>
    <row r="1791" spans="1:30" ht="25.5" hidden="1">
      <c r="A1791" s="37" t="s">
        <v>31</v>
      </c>
      <c r="B1791" s="41" t="s">
        <v>32</v>
      </c>
      <c r="C1791" s="18">
        <v>0</v>
      </c>
      <c r="D1791" s="18">
        <v>0</v>
      </c>
      <c r="E1791" s="18">
        <v>0</v>
      </c>
      <c r="F1791" s="18" t="s">
        <v>492</v>
      </c>
      <c r="G1791" s="19" t="s">
        <v>492</v>
      </c>
      <c r="X1791">
        <v>1002</v>
      </c>
      <c r="Y1791" t="s">
        <v>331</v>
      </c>
      <c r="Z1791" s="1" t="s">
        <v>31</v>
      </c>
      <c r="AA1791" s="1" t="s">
        <v>490</v>
      </c>
      <c r="AB1791" s="1" t="s">
        <v>29</v>
      </c>
      <c r="AC1791" s="1" t="s">
        <v>1996</v>
      </c>
      <c r="AD1791" s="1" t="s">
        <v>491</v>
      </c>
    </row>
    <row r="1792" spans="1:30" ht="25.5" hidden="1">
      <c r="A1792" s="37" t="s">
        <v>33</v>
      </c>
      <c r="B1792" s="41" t="s">
        <v>34</v>
      </c>
      <c r="C1792" s="18">
        <v>0</v>
      </c>
      <c r="D1792" s="18">
        <v>0</v>
      </c>
      <c r="E1792" s="18">
        <v>0</v>
      </c>
      <c r="F1792" s="18" t="s">
        <v>492</v>
      </c>
      <c r="G1792" s="19" t="s">
        <v>492</v>
      </c>
      <c r="X1792">
        <v>1003</v>
      </c>
      <c r="Y1792" t="s">
        <v>331</v>
      </c>
      <c r="Z1792" s="1" t="s">
        <v>33</v>
      </c>
      <c r="AA1792" s="1" t="s">
        <v>490</v>
      </c>
      <c r="AB1792" s="1" t="s">
        <v>29</v>
      </c>
      <c r="AC1792" s="1" t="s">
        <v>1996</v>
      </c>
      <c r="AD1792" s="1" t="s">
        <v>491</v>
      </c>
    </row>
    <row r="1793" spans="1:30" ht="25.5" hidden="1">
      <c r="A1793" s="37" t="s">
        <v>35</v>
      </c>
      <c r="B1793" s="41" t="s">
        <v>36</v>
      </c>
      <c r="C1793" s="18">
        <v>0</v>
      </c>
      <c r="D1793" s="18">
        <v>0</v>
      </c>
      <c r="E1793" s="18">
        <v>0</v>
      </c>
      <c r="F1793" s="18" t="s">
        <v>492</v>
      </c>
      <c r="G1793" s="19" t="s">
        <v>492</v>
      </c>
      <c r="X1793">
        <v>1004</v>
      </c>
      <c r="Y1793" t="s">
        <v>331</v>
      </c>
      <c r="Z1793" s="1" t="s">
        <v>35</v>
      </c>
      <c r="AA1793" s="1" t="s">
        <v>490</v>
      </c>
      <c r="AB1793" s="1" t="s">
        <v>29</v>
      </c>
      <c r="AC1793" s="1" t="s">
        <v>1996</v>
      </c>
      <c r="AD1793" s="1" t="s">
        <v>491</v>
      </c>
    </row>
    <row r="1794" spans="1:31" ht="12.75" hidden="1">
      <c r="A1794" s="37" t="s">
        <v>37</v>
      </c>
      <c r="B1794" s="38" t="s">
        <v>38</v>
      </c>
      <c r="C1794" s="18">
        <v>0</v>
      </c>
      <c r="D1794" s="18">
        <v>0</v>
      </c>
      <c r="E1794" s="18">
        <v>0</v>
      </c>
      <c r="F1794" s="18" t="s">
        <v>492</v>
      </c>
      <c r="G1794" s="19" t="s">
        <v>492</v>
      </c>
      <c r="X1794">
        <v>1005</v>
      </c>
      <c r="Y1794" t="s">
        <v>331</v>
      </c>
      <c r="Z1794" s="1" t="s">
        <v>37</v>
      </c>
      <c r="AA1794" s="1" t="s">
        <v>490</v>
      </c>
      <c r="AB1794" s="1" t="s">
        <v>1486</v>
      </c>
      <c r="AC1794" s="1" t="s">
        <v>1996</v>
      </c>
      <c r="AD1794" s="1" t="s">
        <v>491</v>
      </c>
      <c r="AE1794">
        <f>AE1795+AE1799</f>
        <v>0</v>
      </c>
    </row>
    <row r="1795" spans="1:31" ht="25.5" hidden="1">
      <c r="A1795" s="37" t="s">
        <v>39</v>
      </c>
      <c r="B1795" s="40" t="s">
        <v>40</v>
      </c>
      <c r="C1795" s="18">
        <v>0</v>
      </c>
      <c r="D1795" s="18">
        <v>0</v>
      </c>
      <c r="E1795" s="18">
        <v>0</v>
      </c>
      <c r="F1795" s="18" t="s">
        <v>492</v>
      </c>
      <c r="G1795" s="19" t="s">
        <v>492</v>
      </c>
      <c r="X1795">
        <v>1006</v>
      </c>
      <c r="Y1795" t="s">
        <v>331</v>
      </c>
      <c r="Z1795" s="1" t="s">
        <v>39</v>
      </c>
      <c r="AA1795" s="1" t="s">
        <v>490</v>
      </c>
      <c r="AB1795" s="1" t="s">
        <v>37</v>
      </c>
      <c r="AC1795" s="1" t="s">
        <v>1996</v>
      </c>
      <c r="AD1795" s="1" t="s">
        <v>491</v>
      </c>
      <c r="AE1795">
        <f>AE1796+AE1797+AE1798</f>
        <v>0</v>
      </c>
    </row>
    <row r="1796" spans="1:30" ht="25.5" hidden="1">
      <c r="A1796" s="37" t="s">
        <v>41</v>
      </c>
      <c r="B1796" s="41" t="s">
        <v>32</v>
      </c>
      <c r="C1796" s="18">
        <v>0</v>
      </c>
      <c r="D1796" s="18">
        <v>0</v>
      </c>
      <c r="E1796" s="18">
        <v>0</v>
      </c>
      <c r="F1796" s="18" t="s">
        <v>492</v>
      </c>
      <c r="G1796" s="19" t="s">
        <v>492</v>
      </c>
      <c r="X1796">
        <v>1007</v>
      </c>
      <c r="Y1796" t="s">
        <v>331</v>
      </c>
      <c r="Z1796" s="1" t="s">
        <v>41</v>
      </c>
      <c r="AA1796" s="1" t="s">
        <v>490</v>
      </c>
      <c r="AB1796" s="1" t="s">
        <v>39</v>
      </c>
      <c r="AC1796" s="1" t="s">
        <v>1996</v>
      </c>
      <c r="AD1796" s="1" t="s">
        <v>491</v>
      </c>
    </row>
    <row r="1797" spans="1:30" ht="25.5" hidden="1">
      <c r="A1797" s="37" t="s">
        <v>42</v>
      </c>
      <c r="B1797" s="41" t="s">
        <v>34</v>
      </c>
      <c r="C1797" s="18">
        <v>0</v>
      </c>
      <c r="D1797" s="18">
        <v>0</v>
      </c>
      <c r="E1797" s="18">
        <v>0</v>
      </c>
      <c r="F1797" s="18" t="s">
        <v>492</v>
      </c>
      <c r="G1797" s="19" t="s">
        <v>492</v>
      </c>
      <c r="X1797">
        <v>1008</v>
      </c>
      <c r="Y1797" t="s">
        <v>331</v>
      </c>
      <c r="Z1797" s="1" t="s">
        <v>42</v>
      </c>
      <c r="AA1797" s="1" t="s">
        <v>490</v>
      </c>
      <c r="AB1797" s="1" t="s">
        <v>39</v>
      </c>
      <c r="AC1797" s="1" t="s">
        <v>1996</v>
      </c>
      <c r="AD1797" s="1" t="s">
        <v>491</v>
      </c>
    </row>
    <row r="1798" spans="1:30" ht="25.5" hidden="1">
      <c r="A1798" s="37" t="s">
        <v>43</v>
      </c>
      <c r="B1798" s="41" t="s">
        <v>36</v>
      </c>
      <c r="C1798" s="18">
        <v>0</v>
      </c>
      <c r="D1798" s="18">
        <v>0</v>
      </c>
      <c r="E1798" s="18">
        <v>0</v>
      </c>
      <c r="F1798" s="18" t="s">
        <v>492</v>
      </c>
      <c r="G1798" s="19" t="s">
        <v>492</v>
      </c>
      <c r="X1798">
        <v>1009</v>
      </c>
      <c r="Y1798" t="s">
        <v>331</v>
      </c>
      <c r="Z1798" s="1" t="s">
        <v>43</v>
      </c>
      <c r="AA1798" s="1" t="s">
        <v>490</v>
      </c>
      <c r="AB1798" s="1" t="s">
        <v>39</v>
      </c>
      <c r="AC1798" s="1" t="s">
        <v>1996</v>
      </c>
      <c r="AD1798" s="1" t="s">
        <v>491</v>
      </c>
    </row>
    <row r="1799" spans="1:31" ht="25.5" hidden="1">
      <c r="A1799" s="37" t="s">
        <v>44</v>
      </c>
      <c r="B1799" s="40" t="s">
        <v>45</v>
      </c>
      <c r="C1799" s="18">
        <v>0</v>
      </c>
      <c r="D1799" s="18">
        <v>0</v>
      </c>
      <c r="E1799" s="18">
        <v>0</v>
      </c>
      <c r="F1799" s="18" t="s">
        <v>492</v>
      </c>
      <c r="G1799" s="19" t="s">
        <v>492</v>
      </c>
      <c r="X1799">
        <v>1010</v>
      </c>
      <c r="Y1799" t="s">
        <v>331</v>
      </c>
      <c r="Z1799" s="1" t="s">
        <v>44</v>
      </c>
      <c r="AA1799" s="1" t="s">
        <v>490</v>
      </c>
      <c r="AB1799" s="1" t="s">
        <v>37</v>
      </c>
      <c r="AC1799" s="1" t="s">
        <v>1996</v>
      </c>
      <c r="AD1799" s="1" t="s">
        <v>491</v>
      </c>
      <c r="AE1799">
        <f>AE1800+AE1801+AE1802</f>
        <v>0</v>
      </c>
    </row>
    <row r="1800" spans="1:30" ht="25.5" hidden="1">
      <c r="A1800" s="37" t="s">
        <v>46</v>
      </c>
      <c r="B1800" s="41" t="s">
        <v>340</v>
      </c>
      <c r="C1800" s="18">
        <v>0</v>
      </c>
      <c r="D1800" s="18">
        <v>0</v>
      </c>
      <c r="E1800" s="18">
        <v>0</v>
      </c>
      <c r="F1800" s="18" t="s">
        <v>492</v>
      </c>
      <c r="G1800" s="19" t="s">
        <v>492</v>
      </c>
      <c r="X1800">
        <v>1011</v>
      </c>
      <c r="Y1800" t="s">
        <v>331</v>
      </c>
      <c r="Z1800" s="1" t="s">
        <v>46</v>
      </c>
      <c r="AA1800" s="1" t="s">
        <v>490</v>
      </c>
      <c r="AB1800" s="1" t="s">
        <v>44</v>
      </c>
      <c r="AC1800" s="1" t="s">
        <v>1996</v>
      </c>
      <c r="AD1800" s="1" t="s">
        <v>491</v>
      </c>
    </row>
    <row r="1801" spans="1:30" ht="25.5" hidden="1">
      <c r="A1801" s="37" t="s">
        <v>47</v>
      </c>
      <c r="B1801" s="41" t="s">
        <v>342</v>
      </c>
      <c r="C1801" s="18">
        <v>0</v>
      </c>
      <c r="D1801" s="18">
        <v>0</v>
      </c>
      <c r="E1801" s="18">
        <v>0</v>
      </c>
      <c r="F1801" s="18" t="s">
        <v>492</v>
      </c>
      <c r="G1801" s="19" t="s">
        <v>492</v>
      </c>
      <c r="X1801">
        <v>1012</v>
      </c>
      <c r="Y1801" t="s">
        <v>331</v>
      </c>
      <c r="Z1801" s="1" t="s">
        <v>47</v>
      </c>
      <c r="AA1801" s="1" t="s">
        <v>490</v>
      </c>
      <c r="AB1801" s="1" t="s">
        <v>44</v>
      </c>
      <c r="AC1801" s="1" t="s">
        <v>1996</v>
      </c>
      <c r="AD1801" s="1" t="s">
        <v>491</v>
      </c>
    </row>
    <row r="1802" spans="1:30" ht="25.5" hidden="1">
      <c r="A1802" s="37" t="s">
        <v>48</v>
      </c>
      <c r="B1802" s="41" t="s">
        <v>344</v>
      </c>
      <c r="C1802" s="18">
        <v>0</v>
      </c>
      <c r="D1802" s="18">
        <v>0</v>
      </c>
      <c r="E1802" s="18">
        <v>0</v>
      </c>
      <c r="F1802" s="18" t="s">
        <v>492</v>
      </c>
      <c r="G1802" s="19" t="s">
        <v>492</v>
      </c>
      <c r="X1802">
        <v>1013</v>
      </c>
      <c r="Y1802" t="s">
        <v>331</v>
      </c>
      <c r="Z1802" s="1" t="s">
        <v>48</v>
      </c>
      <c r="AA1802" s="1" t="s">
        <v>490</v>
      </c>
      <c r="AB1802" s="1" t="s">
        <v>44</v>
      </c>
      <c r="AC1802" s="1" t="s">
        <v>1996</v>
      </c>
      <c r="AD1802" s="1" t="s">
        <v>491</v>
      </c>
    </row>
    <row r="1803" spans="1:31" ht="12.75" hidden="1">
      <c r="A1803" s="37" t="s">
        <v>49</v>
      </c>
      <c r="B1803" s="39" t="s">
        <v>50</v>
      </c>
      <c r="C1803" s="18">
        <v>0</v>
      </c>
      <c r="D1803" s="18">
        <v>0</v>
      </c>
      <c r="E1803" s="18">
        <v>0</v>
      </c>
      <c r="F1803" s="18" t="s">
        <v>492</v>
      </c>
      <c r="G1803" s="19" t="s">
        <v>492</v>
      </c>
      <c r="X1803">
        <v>1014</v>
      </c>
      <c r="Y1803" t="s">
        <v>331</v>
      </c>
      <c r="Z1803" s="1" t="s">
        <v>49</v>
      </c>
      <c r="AA1803" s="1" t="s">
        <v>490</v>
      </c>
      <c r="AB1803" s="1" t="s">
        <v>2241</v>
      </c>
      <c r="AC1803" s="1" t="s">
        <v>1996</v>
      </c>
      <c r="AD1803" s="1" t="s">
        <v>491</v>
      </c>
      <c r="AE1803">
        <f>AE1804+AE1813+AE1822+AE1831+AE1840+AE1849</f>
        <v>0</v>
      </c>
    </row>
    <row r="1804" spans="1:31" ht="12.75" hidden="1">
      <c r="A1804" s="37" t="s">
        <v>51</v>
      </c>
      <c r="B1804" s="38" t="s">
        <v>52</v>
      </c>
      <c r="C1804" s="18">
        <v>0</v>
      </c>
      <c r="D1804" s="18">
        <v>0</v>
      </c>
      <c r="E1804" s="18">
        <v>0</v>
      </c>
      <c r="F1804" s="18" t="s">
        <v>492</v>
      </c>
      <c r="G1804" s="19" t="s">
        <v>492</v>
      </c>
      <c r="X1804">
        <v>1015</v>
      </c>
      <c r="Y1804" t="s">
        <v>331</v>
      </c>
      <c r="Z1804" s="1" t="s">
        <v>51</v>
      </c>
      <c r="AA1804" s="1" t="s">
        <v>490</v>
      </c>
      <c r="AB1804" s="1" t="s">
        <v>49</v>
      </c>
      <c r="AC1804" s="1" t="s">
        <v>1996</v>
      </c>
      <c r="AD1804" s="1" t="s">
        <v>491</v>
      </c>
      <c r="AE1804">
        <f>AE1805+AE1809</f>
        <v>0</v>
      </c>
    </row>
    <row r="1805" spans="1:31" ht="25.5" hidden="1">
      <c r="A1805" s="37" t="s">
        <v>53</v>
      </c>
      <c r="B1805" s="40" t="s">
        <v>54</v>
      </c>
      <c r="C1805" s="18">
        <v>0</v>
      </c>
      <c r="D1805" s="18">
        <v>0</v>
      </c>
      <c r="E1805" s="18">
        <v>0</v>
      </c>
      <c r="F1805" s="18" t="s">
        <v>492</v>
      </c>
      <c r="G1805" s="19" t="s">
        <v>492</v>
      </c>
      <c r="X1805">
        <v>1016</v>
      </c>
      <c r="Y1805" t="s">
        <v>331</v>
      </c>
      <c r="Z1805" s="1" t="s">
        <v>53</v>
      </c>
      <c r="AA1805" s="1" t="s">
        <v>490</v>
      </c>
      <c r="AB1805" s="1" t="s">
        <v>51</v>
      </c>
      <c r="AC1805" s="1" t="s">
        <v>1996</v>
      </c>
      <c r="AD1805" s="1" t="s">
        <v>491</v>
      </c>
      <c r="AE1805">
        <f>AE1806+AE1807+AE1808</f>
        <v>0</v>
      </c>
    </row>
    <row r="1806" spans="1:30" ht="25.5" hidden="1">
      <c r="A1806" s="37" t="s">
        <v>55</v>
      </c>
      <c r="B1806" s="41" t="s">
        <v>1493</v>
      </c>
      <c r="C1806" s="18">
        <v>0</v>
      </c>
      <c r="D1806" s="18">
        <v>0</v>
      </c>
      <c r="E1806" s="18">
        <v>0</v>
      </c>
      <c r="F1806" s="18" t="s">
        <v>492</v>
      </c>
      <c r="G1806" s="19" t="s">
        <v>492</v>
      </c>
      <c r="X1806">
        <v>1017</v>
      </c>
      <c r="Y1806" t="s">
        <v>331</v>
      </c>
      <c r="Z1806" s="1" t="s">
        <v>55</v>
      </c>
      <c r="AA1806" s="1" t="s">
        <v>490</v>
      </c>
      <c r="AB1806" s="1" t="s">
        <v>53</v>
      </c>
      <c r="AC1806" s="1" t="s">
        <v>1996</v>
      </c>
      <c r="AD1806" s="1" t="s">
        <v>491</v>
      </c>
    </row>
    <row r="1807" spans="1:30" ht="25.5" hidden="1">
      <c r="A1807" s="37" t="s">
        <v>56</v>
      </c>
      <c r="B1807" s="41" t="s">
        <v>1495</v>
      </c>
      <c r="C1807" s="18">
        <v>0</v>
      </c>
      <c r="D1807" s="18">
        <v>0</v>
      </c>
      <c r="E1807" s="18">
        <v>0</v>
      </c>
      <c r="F1807" s="18" t="s">
        <v>492</v>
      </c>
      <c r="G1807" s="19" t="s">
        <v>492</v>
      </c>
      <c r="X1807">
        <v>1018</v>
      </c>
      <c r="Y1807" t="s">
        <v>331</v>
      </c>
      <c r="Z1807" s="1" t="s">
        <v>56</v>
      </c>
      <c r="AA1807" s="1" t="s">
        <v>490</v>
      </c>
      <c r="AB1807" s="1" t="s">
        <v>53</v>
      </c>
      <c r="AC1807" s="1" t="s">
        <v>1996</v>
      </c>
      <c r="AD1807" s="1" t="s">
        <v>491</v>
      </c>
    </row>
    <row r="1808" spans="1:30" ht="25.5" hidden="1">
      <c r="A1808" s="37" t="s">
        <v>57</v>
      </c>
      <c r="B1808" s="41" t="s">
        <v>1497</v>
      </c>
      <c r="C1808" s="18">
        <v>0</v>
      </c>
      <c r="D1808" s="18">
        <v>0</v>
      </c>
      <c r="E1808" s="18">
        <v>0</v>
      </c>
      <c r="F1808" s="18" t="s">
        <v>492</v>
      </c>
      <c r="G1808" s="19" t="s">
        <v>492</v>
      </c>
      <c r="X1808">
        <v>1019</v>
      </c>
      <c r="Y1808" t="s">
        <v>331</v>
      </c>
      <c r="Z1808" s="1" t="s">
        <v>57</v>
      </c>
      <c r="AA1808" s="1" t="s">
        <v>490</v>
      </c>
      <c r="AB1808" s="1" t="s">
        <v>53</v>
      </c>
      <c r="AC1808" s="1" t="s">
        <v>1996</v>
      </c>
      <c r="AD1808" s="1" t="s">
        <v>491</v>
      </c>
    </row>
    <row r="1809" spans="1:31" ht="25.5" hidden="1">
      <c r="A1809" s="37" t="s">
        <v>58</v>
      </c>
      <c r="B1809" s="40" t="s">
        <v>59</v>
      </c>
      <c r="C1809" s="18">
        <v>0</v>
      </c>
      <c r="D1809" s="18">
        <v>0</v>
      </c>
      <c r="E1809" s="18">
        <v>0</v>
      </c>
      <c r="F1809" s="18" t="s">
        <v>492</v>
      </c>
      <c r="G1809" s="19" t="s">
        <v>492</v>
      </c>
      <c r="X1809">
        <v>1020</v>
      </c>
      <c r="Y1809" t="s">
        <v>331</v>
      </c>
      <c r="Z1809" s="1" t="s">
        <v>58</v>
      </c>
      <c r="AA1809" s="1" t="s">
        <v>490</v>
      </c>
      <c r="AB1809" s="1" t="s">
        <v>51</v>
      </c>
      <c r="AC1809" s="1" t="s">
        <v>1996</v>
      </c>
      <c r="AD1809" s="1" t="s">
        <v>491</v>
      </c>
      <c r="AE1809">
        <f>AE1810+AE1811+AE1812</f>
        <v>0</v>
      </c>
    </row>
    <row r="1810" spans="1:30" ht="25.5" hidden="1">
      <c r="A1810" s="37" t="s">
        <v>60</v>
      </c>
      <c r="B1810" s="41" t="s">
        <v>1501</v>
      </c>
      <c r="C1810" s="18">
        <v>0</v>
      </c>
      <c r="D1810" s="18">
        <v>0</v>
      </c>
      <c r="E1810" s="18">
        <v>0</v>
      </c>
      <c r="F1810" s="18" t="s">
        <v>492</v>
      </c>
      <c r="G1810" s="19" t="s">
        <v>492</v>
      </c>
      <c r="X1810">
        <v>1021</v>
      </c>
      <c r="Y1810" t="s">
        <v>331</v>
      </c>
      <c r="Z1810" s="1" t="s">
        <v>60</v>
      </c>
      <c r="AA1810" s="1" t="s">
        <v>490</v>
      </c>
      <c r="AB1810" s="1" t="s">
        <v>58</v>
      </c>
      <c r="AC1810" s="1" t="s">
        <v>1996</v>
      </c>
      <c r="AD1810" s="1" t="s">
        <v>491</v>
      </c>
    </row>
    <row r="1811" spans="1:30" ht="25.5" hidden="1">
      <c r="A1811" s="37" t="s">
        <v>61</v>
      </c>
      <c r="B1811" s="41" t="s">
        <v>1503</v>
      </c>
      <c r="C1811" s="18">
        <v>0</v>
      </c>
      <c r="D1811" s="18">
        <v>0</v>
      </c>
      <c r="E1811" s="18">
        <v>0</v>
      </c>
      <c r="F1811" s="18" t="s">
        <v>492</v>
      </c>
      <c r="G1811" s="19" t="s">
        <v>492</v>
      </c>
      <c r="X1811">
        <v>1022</v>
      </c>
      <c r="Y1811" t="s">
        <v>331</v>
      </c>
      <c r="Z1811" s="1" t="s">
        <v>61</v>
      </c>
      <c r="AA1811" s="1" t="s">
        <v>490</v>
      </c>
      <c r="AB1811" s="1" t="s">
        <v>58</v>
      </c>
      <c r="AC1811" s="1" t="s">
        <v>1996</v>
      </c>
      <c r="AD1811" s="1" t="s">
        <v>491</v>
      </c>
    </row>
    <row r="1812" spans="1:30" ht="25.5" hidden="1">
      <c r="A1812" s="37" t="s">
        <v>62</v>
      </c>
      <c r="B1812" s="41" t="s">
        <v>1505</v>
      </c>
      <c r="C1812" s="18">
        <v>0</v>
      </c>
      <c r="D1812" s="18">
        <v>0</v>
      </c>
      <c r="E1812" s="18">
        <v>0</v>
      </c>
      <c r="F1812" s="18" t="s">
        <v>492</v>
      </c>
      <c r="G1812" s="19" t="s">
        <v>492</v>
      </c>
      <c r="X1812">
        <v>1023</v>
      </c>
      <c r="Y1812" t="s">
        <v>331</v>
      </c>
      <c r="Z1812" s="1" t="s">
        <v>62</v>
      </c>
      <c r="AA1812" s="1" t="s">
        <v>490</v>
      </c>
      <c r="AB1812" s="1" t="s">
        <v>58</v>
      </c>
      <c r="AC1812" s="1" t="s">
        <v>1996</v>
      </c>
      <c r="AD1812" s="1" t="s">
        <v>491</v>
      </c>
    </row>
    <row r="1813" spans="1:31" ht="12.75" hidden="1">
      <c r="A1813" s="37" t="s">
        <v>63</v>
      </c>
      <c r="B1813" s="38" t="s">
        <v>64</v>
      </c>
      <c r="C1813" s="18">
        <v>0</v>
      </c>
      <c r="D1813" s="18">
        <v>0</v>
      </c>
      <c r="E1813" s="18">
        <v>0</v>
      </c>
      <c r="F1813" s="18" t="s">
        <v>492</v>
      </c>
      <c r="G1813" s="19" t="s">
        <v>492</v>
      </c>
      <c r="X1813">
        <v>1024</v>
      </c>
      <c r="Y1813" t="s">
        <v>331</v>
      </c>
      <c r="Z1813" s="1" t="s">
        <v>63</v>
      </c>
      <c r="AA1813" s="1" t="s">
        <v>490</v>
      </c>
      <c r="AB1813" s="1" t="s">
        <v>49</v>
      </c>
      <c r="AC1813" s="1" t="s">
        <v>1996</v>
      </c>
      <c r="AD1813" s="1" t="s">
        <v>491</v>
      </c>
      <c r="AE1813">
        <f>AE1814+AE1818</f>
        <v>0</v>
      </c>
    </row>
    <row r="1814" spans="1:31" ht="25.5" hidden="1">
      <c r="A1814" s="37" t="s">
        <v>65</v>
      </c>
      <c r="B1814" s="40" t="s">
        <v>66</v>
      </c>
      <c r="C1814" s="18">
        <v>0</v>
      </c>
      <c r="D1814" s="18">
        <v>0</v>
      </c>
      <c r="E1814" s="18">
        <v>0</v>
      </c>
      <c r="F1814" s="18" t="s">
        <v>492</v>
      </c>
      <c r="G1814" s="19" t="s">
        <v>492</v>
      </c>
      <c r="X1814">
        <v>1025</v>
      </c>
      <c r="Y1814" t="s">
        <v>331</v>
      </c>
      <c r="Z1814" s="1" t="s">
        <v>65</v>
      </c>
      <c r="AA1814" s="1" t="s">
        <v>490</v>
      </c>
      <c r="AB1814" s="1" t="s">
        <v>63</v>
      </c>
      <c r="AC1814" s="1" t="s">
        <v>1996</v>
      </c>
      <c r="AD1814" s="1" t="s">
        <v>491</v>
      </c>
      <c r="AE1814">
        <f>AE1815+AE1816+AE1817</f>
        <v>0</v>
      </c>
    </row>
    <row r="1815" spans="1:30" ht="25.5" hidden="1">
      <c r="A1815" s="37" t="s">
        <v>67</v>
      </c>
      <c r="B1815" s="41" t="s">
        <v>1493</v>
      </c>
      <c r="C1815" s="18">
        <v>0</v>
      </c>
      <c r="D1815" s="18">
        <v>0</v>
      </c>
      <c r="E1815" s="18">
        <v>0</v>
      </c>
      <c r="F1815" s="18" t="s">
        <v>492</v>
      </c>
      <c r="G1815" s="19" t="s">
        <v>492</v>
      </c>
      <c r="X1815">
        <v>1026</v>
      </c>
      <c r="Y1815" t="s">
        <v>331</v>
      </c>
      <c r="Z1815" s="1" t="s">
        <v>67</v>
      </c>
      <c r="AA1815" s="1" t="s">
        <v>490</v>
      </c>
      <c r="AB1815" s="1" t="s">
        <v>65</v>
      </c>
      <c r="AC1815" s="1" t="s">
        <v>1996</v>
      </c>
      <c r="AD1815" s="1" t="s">
        <v>491</v>
      </c>
    </row>
    <row r="1816" spans="1:30" ht="25.5" hidden="1">
      <c r="A1816" s="37" t="s">
        <v>68</v>
      </c>
      <c r="B1816" s="41" t="s">
        <v>1495</v>
      </c>
      <c r="C1816" s="18">
        <v>0</v>
      </c>
      <c r="D1816" s="18">
        <v>0</v>
      </c>
      <c r="E1816" s="18">
        <v>0</v>
      </c>
      <c r="F1816" s="18" t="s">
        <v>492</v>
      </c>
      <c r="G1816" s="19" t="s">
        <v>492</v>
      </c>
      <c r="X1816">
        <v>1027</v>
      </c>
      <c r="Y1816" t="s">
        <v>331</v>
      </c>
      <c r="Z1816" s="1" t="s">
        <v>68</v>
      </c>
      <c r="AA1816" s="1" t="s">
        <v>490</v>
      </c>
      <c r="AB1816" s="1" t="s">
        <v>65</v>
      </c>
      <c r="AC1816" s="1" t="s">
        <v>1996</v>
      </c>
      <c r="AD1816" s="1" t="s">
        <v>491</v>
      </c>
    </row>
    <row r="1817" spans="1:30" ht="25.5" hidden="1">
      <c r="A1817" s="37" t="s">
        <v>69</v>
      </c>
      <c r="B1817" s="41" t="s">
        <v>1497</v>
      </c>
      <c r="C1817" s="18">
        <v>0</v>
      </c>
      <c r="D1817" s="18">
        <v>0</v>
      </c>
      <c r="E1817" s="18">
        <v>0</v>
      </c>
      <c r="F1817" s="18" t="s">
        <v>492</v>
      </c>
      <c r="G1817" s="19" t="s">
        <v>492</v>
      </c>
      <c r="X1817">
        <v>1028</v>
      </c>
      <c r="Y1817" t="s">
        <v>331</v>
      </c>
      <c r="Z1817" s="1" t="s">
        <v>69</v>
      </c>
      <c r="AA1817" s="1" t="s">
        <v>490</v>
      </c>
      <c r="AB1817" s="1" t="s">
        <v>65</v>
      </c>
      <c r="AC1817" s="1" t="s">
        <v>1996</v>
      </c>
      <c r="AD1817" s="1" t="s">
        <v>491</v>
      </c>
    </row>
    <row r="1818" spans="1:31" ht="25.5" hidden="1">
      <c r="A1818" s="37" t="s">
        <v>70</v>
      </c>
      <c r="B1818" s="40" t="s">
        <v>71</v>
      </c>
      <c r="C1818" s="18">
        <v>0</v>
      </c>
      <c r="D1818" s="18">
        <v>0</v>
      </c>
      <c r="E1818" s="18">
        <v>0</v>
      </c>
      <c r="F1818" s="18" t="s">
        <v>492</v>
      </c>
      <c r="G1818" s="19" t="s">
        <v>492</v>
      </c>
      <c r="X1818">
        <v>1029</v>
      </c>
      <c r="Y1818" t="s">
        <v>331</v>
      </c>
      <c r="Z1818" s="1" t="s">
        <v>70</v>
      </c>
      <c r="AA1818" s="1" t="s">
        <v>490</v>
      </c>
      <c r="AB1818" s="1" t="s">
        <v>63</v>
      </c>
      <c r="AC1818" s="1" t="s">
        <v>1996</v>
      </c>
      <c r="AD1818" s="1" t="s">
        <v>491</v>
      </c>
      <c r="AE1818">
        <f>AE1819+AE1820+AE1821</f>
        <v>0</v>
      </c>
    </row>
    <row r="1819" spans="1:30" ht="25.5" hidden="1">
      <c r="A1819" s="37" t="s">
        <v>72</v>
      </c>
      <c r="B1819" s="41" t="s">
        <v>1501</v>
      </c>
      <c r="C1819" s="18">
        <v>0</v>
      </c>
      <c r="D1819" s="18">
        <v>0</v>
      </c>
      <c r="E1819" s="18">
        <v>0</v>
      </c>
      <c r="F1819" s="18" t="s">
        <v>492</v>
      </c>
      <c r="G1819" s="19" t="s">
        <v>492</v>
      </c>
      <c r="X1819">
        <v>1030</v>
      </c>
      <c r="Y1819" t="s">
        <v>331</v>
      </c>
      <c r="Z1819" s="1" t="s">
        <v>72</v>
      </c>
      <c r="AA1819" s="1" t="s">
        <v>490</v>
      </c>
      <c r="AB1819" s="1" t="s">
        <v>70</v>
      </c>
      <c r="AC1819" s="1" t="s">
        <v>1996</v>
      </c>
      <c r="AD1819" s="1" t="s">
        <v>491</v>
      </c>
    </row>
    <row r="1820" spans="1:30" ht="25.5" hidden="1">
      <c r="A1820" s="37" t="s">
        <v>73</v>
      </c>
      <c r="B1820" s="41" t="s">
        <v>1503</v>
      </c>
      <c r="C1820" s="18">
        <v>0</v>
      </c>
      <c r="D1820" s="18">
        <v>0</v>
      </c>
      <c r="E1820" s="18">
        <v>0</v>
      </c>
      <c r="F1820" s="18" t="s">
        <v>492</v>
      </c>
      <c r="G1820" s="19" t="s">
        <v>492</v>
      </c>
      <c r="X1820">
        <v>1031</v>
      </c>
      <c r="Y1820" t="s">
        <v>331</v>
      </c>
      <c r="Z1820" s="1" t="s">
        <v>73</v>
      </c>
      <c r="AA1820" s="1" t="s">
        <v>490</v>
      </c>
      <c r="AB1820" s="1" t="s">
        <v>70</v>
      </c>
      <c r="AC1820" s="1" t="s">
        <v>1996</v>
      </c>
      <c r="AD1820" s="1" t="s">
        <v>491</v>
      </c>
    </row>
    <row r="1821" spans="1:30" ht="25.5" hidden="1">
      <c r="A1821" s="37" t="s">
        <v>74</v>
      </c>
      <c r="B1821" s="41" t="s">
        <v>1505</v>
      </c>
      <c r="C1821" s="18">
        <v>0</v>
      </c>
      <c r="D1821" s="18">
        <v>0</v>
      </c>
      <c r="E1821" s="18">
        <v>0</v>
      </c>
      <c r="F1821" s="18" t="s">
        <v>492</v>
      </c>
      <c r="G1821" s="19" t="s">
        <v>492</v>
      </c>
      <c r="X1821">
        <v>1032</v>
      </c>
      <c r="Y1821" t="s">
        <v>331</v>
      </c>
      <c r="Z1821" s="1" t="s">
        <v>74</v>
      </c>
      <c r="AA1821" s="1" t="s">
        <v>490</v>
      </c>
      <c r="AB1821" s="1" t="s">
        <v>70</v>
      </c>
      <c r="AC1821" s="1" t="s">
        <v>1996</v>
      </c>
      <c r="AD1821" s="1" t="s">
        <v>491</v>
      </c>
    </row>
    <row r="1822" spans="1:31" ht="12.75" hidden="1">
      <c r="A1822" s="37" t="s">
        <v>75</v>
      </c>
      <c r="B1822" s="38" t="s">
        <v>76</v>
      </c>
      <c r="C1822" s="18">
        <v>0</v>
      </c>
      <c r="D1822" s="18">
        <v>0</v>
      </c>
      <c r="E1822" s="18">
        <v>0</v>
      </c>
      <c r="F1822" s="18" t="s">
        <v>492</v>
      </c>
      <c r="G1822" s="19" t="s">
        <v>492</v>
      </c>
      <c r="X1822">
        <v>1033</v>
      </c>
      <c r="Y1822" t="s">
        <v>331</v>
      </c>
      <c r="Z1822" s="1" t="s">
        <v>75</v>
      </c>
      <c r="AA1822" s="1" t="s">
        <v>490</v>
      </c>
      <c r="AB1822" s="1" t="s">
        <v>49</v>
      </c>
      <c r="AC1822" s="1" t="s">
        <v>1996</v>
      </c>
      <c r="AD1822" s="1" t="s">
        <v>491</v>
      </c>
      <c r="AE1822">
        <f>AE1823+AE1827</f>
        <v>0</v>
      </c>
    </row>
    <row r="1823" spans="1:31" ht="25.5" hidden="1">
      <c r="A1823" s="37" t="s">
        <v>77</v>
      </c>
      <c r="B1823" s="40" t="s">
        <v>78</v>
      </c>
      <c r="C1823" s="18">
        <v>0</v>
      </c>
      <c r="D1823" s="18">
        <v>0</v>
      </c>
      <c r="E1823" s="18">
        <v>0</v>
      </c>
      <c r="F1823" s="18" t="s">
        <v>492</v>
      </c>
      <c r="G1823" s="19" t="s">
        <v>492</v>
      </c>
      <c r="X1823">
        <v>1034</v>
      </c>
      <c r="Y1823" t="s">
        <v>331</v>
      </c>
      <c r="Z1823" s="1" t="s">
        <v>77</v>
      </c>
      <c r="AA1823" s="1" t="s">
        <v>490</v>
      </c>
      <c r="AB1823" s="1" t="s">
        <v>75</v>
      </c>
      <c r="AC1823" s="1" t="s">
        <v>1996</v>
      </c>
      <c r="AD1823" s="1" t="s">
        <v>491</v>
      </c>
      <c r="AE1823">
        <f>AE1824+AE1825+AE1826</f>
        <v>0</v>
      </c>
    </row>
    <row r="1824" spans="1:30" ht="25.5" hidden="1">
      <c r="A1824" s="37" t="s">
        <v>79</v>
      </c>
      <c r="B1824" s="41" t="s">
        <v>1523</v>
      </c>
      <c r="C1824" s="18">
        <v>0</v>
      </c>
      <c r="D1824" s="18">
        <v>0</v>
      </c>
      <c r="E1824" s="18">
        <v>0</v>
      </c>
      <c r="F1824" s="18" t="s">
        <v>492</v>
      </c>
      <c r="G1824" s="19" t="s">
        <v>492</v>
      </c>
      <c r="X1824">
        <v>1035</v>
      </c>
      <c r="Y1824" t="s">
        <v>331</v>
      </c>
      <c r="Z1824" s="1" t="s">
        <v>79</v>
      </c>
      <c r="AA1824" s="1" t="s">
        <v>490</v>
      </c>
      <c r="AB1824" s="1" t="s">
        <v>77</v>
      </c>
      <c r="AC1824" s="1" t="s">
        <v>1996</v>
      </c>
      <c r="AD1824" s="1" t="s">
        <v>491</v>
      </c>
    </row>
    <row r="1825" spans="1:30" ht="25.5" hidden="1">
      <c r="A1825" s="37" t="s">
        <v>80</v>
      </c>
      <c r="B1825" s="41" t="s">
        <v>1525</v>
      </c>
      <c r="C1825" s="18">
        <v>0</v>
      </c>
      <c r="D1825" s="18">
        <v>0</v>
      </c>
      <c r="E1825" s="18">
        <v>0</v>
      </c>
      <c r="F1825" s="18" t="s">
        <v>492</v>
      </c>
      <c r="G1825" s="19" t="s">
        <v>492</v>
      </c>
      <c r="X1825">
        <v>1036</v>
      </c>
      <c r="Y1825" t="s">
        <v>331</v>
      </c>
      <c r="Z1825" s="1" t="s">
        <v>80</v>
      </c>
      <c r="AA1825" s="1" t="s">
        <v>490</v>
      </c>
      <c r="AB1825" s="1" t="s">
        <v>77</v>
      </c>
      <c r="AC1825" s="1" t="s">
        <v>1996</v>
      </c>
      <c r="AD1825" s="1" t="s">
        <v>491</v>
      </c>
    </row>
    <row r="1826" spans="1:30" ht="25.5" hidden="1">
      <c r="A1826" s="37" t="s">
        <v>81</v>
      </c>
      <c r="B1826" s="41" t="s">
        <v>1527</v>
      </c>
      <c r="C1826" s="18">
        <v>0</v>
      </c>
      <c r="D1826" s="18">
        <v>0</v>
      </c>
      <c r="E1826" s="18">
        <v>0</v>
      </c>
      <c r="F1826" s="18" t="s">
        <v>492</v>
      </c>
      <c r="G1826" s="19" t="s">
        <v>492</v>
      </c>
      <c r="X1826">
        <v>1037</v>
      </c>
      <c r="Y1826" t="s">
        <v>331</v>
      </c>
      <c r="Z1826" s="1" t="s">
        <v>81</v>
      </c>
      <c r="AA1826" s="1" t="s">
        <v>490</v>
      </c>
      <c r="AB1826" s="1" t="s">
        <v>77</v>
      </c>
      <c r="AC1826" s="1" t="s">
        <v>1996</v>
      </c>
      <c r="AD1826" s="1" t="s">
        <v>491</v>
      </c>
    </row>
    <row r="1827" spans="1:31" ht="25.5" hidden="1">
      <c r="A1827" s="37" t="s">
        <v>82</v>
      </c>
      <c r="B1827" s="40" t="s">
        <v>1544</v>
      </c>
      <c r="C1827" s="18">
        <v>0</v>
      </c>
      <c r="D1827" s="18">
        <v>0</v>
      </c>
      <c r="E1827" s="18">
        <v>0</v>
      </c>
      <c r="F1827" s="18" t="s">
        <v>492</v>
      </c>
      <c r="G1827" s="19" t="s">
        <v>492</v>
      </c>
      <c r="X1827">
        <v>1038</v>
      </c>
      <c r="Y1827" t="s">
        <v>331</v>
      </c>
      <c r="Z1827" s="1" t="s">
        <v>82</v>
      </c>
      <c r="AA1827" s="1" t="s">
        <v>490</v>
      </c>
      <c r="AB1827" s="1" t="s">
        <v>75</v>
      </c>
      <c r="AC1827" s="1" t="s">
        <v>1996</v>
      </c>
      <c r="AD1827" s="1" t="s">
        <v>491</v>
      </c>
      <c r="AE1827">
        <f>AE1828+AE1829+AE1830</f>
        <v>0</v>
      </c>
    </row>
    <row r="1828" spans="1:30" ht="25.5" hidden="1">
      <c r="A1828" s="37" t="s">
        <v>1545</v>
      </c>
      <c r="B1828" s="41" t="s">
        <v>332</v>
      </c>
      <c r="C1828" s="18">
        <v>0</v>
      </c>
      <c r="D1828" s="18">
        <v>0</v>
      </c>
      <c r="E1828" s="18">
        <v>0</v>
      </c>
      <c r="F1828" s="18" t="s">
        <v>492</v>
      </c>
      <c r="G1828" s="19" t="s">
        <v>492</v>
      </c>
      <c r="X1828">
        <v>1039</v>
      </c>
      <c r="Y1828" t="s">
        <v>331</v>
      </c>
      <c r="Z1828" s="1" t="s">
        <v>1545</v>
      </c>
      <c r="AA1828" s="1" t="s">
        <v>490</v>
      </c>
      <c r="AB1828" s="1" t="s">
        <v>82</v>
      </c>
      <c r="AC1828" s="1" t="s">
        <v>1996</v>
      </c>
      <c r="AD1828" s="1" t="s">
        <v>491</v>
      </c>
    </row>
    <row r="1829" spans="1:30" ht="25.5" hidden="1">
      <c r="A1829" s="37" t="s">
        <v>1546</v>
      </c>
      <c r="B1829" s="41" t="s">
        <v>334</v>
      </c>
      <c r="C1829" s="18">
        <v>0</v>
      </c>
      <c r="D1829" s="18">
        <v>0</v>
      </c>
      <c r="E1829" s="18">
        <v>0</v>
      </c>
      <c r="F1829" s="18" t="s">
        <v>492</v>
      </c>
      <c r="G1829" s="19" t="s">
        <v>492</v>
      </c>
      <c r="X1829">
        <v>1040</v>
      </c>
      <c r="Y1829" t="s">
        <v>331</v>
      </c>
      <c r="Z1829" s="1" t="s">
        <v>1546</v>
      </c>
      <c r="AA1829" s="1" t="s">
        <v>490</v>
      </c>
      <c r="AB1829" s="1" t="s">
        <v>82</v>
      </c>
      <c r="AC1829" s="1" t="s">
        <v>1996</v>
      </c>
      <c r="AD1829" s="1" t="s">
        <v>491</v>
      </c>
    </row>
    <row r="1830" spans="1:30" ht="25.5" hidden="1">
      <c r="A1830" s="37" t="s">
        <v>1547</v>
      </c>
      <c r="B1830" s="41" t="s">
        <v>336</v>
      </c>
      <c r="C1830" s="18">
        <v>0</v>
      </c>
      <c r="D1830" s="18">
        <v>0</v>
      </c>
      <c r="E1830" s="18">
        <v>0</v>
      </c>
      <c r="F1830" s="18" t="s">
        <v>492</v>
      </c>
      <c r="G1830" s="19" t="s">
        <v>492</v>
      </c>
      <c r="X1830">
        <v>1041</v>
      </c>
      <c r="Y1830" t="s">
        <v>331</v>
      </c>
      <c r="Z1830" s="1" t="s">
        <v>1547</v>
      </c>
      <c r="AA1830" s="1" t="s">
        <v>490</v>
      </c>
      <c r="AB1830" s="1" t="s">
        <v>82</v>
      </c>
      <c r="AC1830" s="1" t="s">
        <v>1996</v>
      </c>
      <c r="AD1830" s="1" t="s">
        <v>491</v>
      </c>
    </row>
    <row r="1831" spans="1:31" ht="12.75" hidden="1">
      <c r="A1831" s="37" t="s">
        <v>1548</v>
      </c>
      <c r="B1831" s="38" t="s">
        <v>1549</v>
      </c>
      <c r="C1831" s="18">
        <v>0</v>
      </c>
      <c r="D1831" s="18">
        <v>0</v>
      </c>
      <c r="E1831" s="18">
        <v>0</v>
      </c>
      <c r="F1831" s="18" t="s">
        <v>492</v>
      </c>
      <c r="G1831" s="19" t="s">
        <v>492</v>
      </c>
      <c r="X1831">
        <v>1042</v>
      </c>
      <c r="Y1831" t="s">
        <v>331</v>
      </c>
      <c r="Z1831" s="1" t="s">
        <v>1548</v>
      </c>
      <c r="AA1831" s="1" t="s">
        <v>490</v>
      </c>
      <c r="AB1831" s="1" t="s">
        <v>49</v>
      </c>
      <c r="AC1831" s="1" t="s">
        <v>1996</v>
      </c>
      <c r="AD1831" s="1" t="s">
        <v>491</v>
      </c>
      <c r="AE1831">
        <f>AE1832+AE1836</f>
        <v>0</v>
      </c>
    </row>
    <row r="1832" spans="1:31" ht="25.5" hidden="1">
      <c r="A1832" s="37" t="s">
        <v>1550</v>
      </c>
      <c r="B1832" s="40" t="s">
        <v>1551</v>
      </c>
      <c r="C1832" s="18">
        <v>0</v>
      </c>
      <c r="D1832" s="18">
        <v>0</v>
      </c>
      <c r="E1832" s="18">
        <v>0</v>
      </c>
      <c r="F1832" s="18" t="s">
        <v>492</v>
      </c>
      <c r="G1832" s="19" t="s">
        <v>492</v>
      </c>
      <c r="X1832">
        <v>1043</v>
      </c>
      <c r="Y1832" t="s">
        <v>331</v>
      </c>
      <c r="Z1832" s="1" t="s">
        <v>1550</v>
      </c>
      <c r="AA1832" s="1" t="s">
        <v>490</v>
      </c>
      <c r="AB1832" s="1" t="s">
        <v>1548</v>
      </c>
      <c r="AC1832" s="1" t="s">
        <v>1996</v>
      </c>
      <c r="AD1832" s="1" t="s">
        <v>491</v>
      </c>
      <c r="AE1832">
        <f>AE1833+AE1834+AE1835</f>
        <v>0</v>
      </c>
    </row>
    <row r="1833" spans="1:30" ht="25.5" hidden="1">
      <c r="A1833" s="37" t="s">
        <v>1552</v>
      </c>
      <c r="B1833" s="41" t="s">
        <v>1523</v>
      </c>
      <c r="C1833" s="18">
        <v>0</v>
      </c>
      <c r="D1833" s="18">
        <v>0</v>
      </c>
      <c r="E1833" s="18">
        <v>0</v>
      </c>
      <c r="F1833" s="18" t="s">
        <v>492</v>
      </c>
      <c r="G1833" s="19" t="s">
        <v>492</v>
      </c>
      <c r="X1833">
        <v>1044</v>
      </c>
      <c r="Y1833" t="s">
        <v>331</v>
      </c>
      <c r="Z1833" s="1" t="s">
        <v>1552</v>
      </c>
      <c r="AA1833" s="1" t="s">
        <v>490</v>
      </c>
      <c r="AB1833" s="1" t="s">
        <v>1550</v>
      </c>
      <c r="AC1833" s="1" t="s">
        <v>1996</v>
      </c>
      <c r="AD1833" s="1" t="s">
        <v>491</v>
      </c>
    </row>
    <row r="1834" spans="1:30" ht="25.5" hidden="1">
      <c r="A1834" s="37" t="s">
        <v>1553</v>
      </c>
      <c r="B1834" s="41" t="s">
        <v>1525</v>
      </c>
      <c r="C1834" s="18">
        <v>0</v>
      </c>
      <c r="D1834" s="18">
        <v>0</v>
      </c>
      <c r="E1834" s="18">
        <v>0</v>
      </c>
      <c r="F1834" s="18" t="s">
        <v>492</v>
      </c>
      <c r="G1834" s="19" t="s">
        <v>492</v>
      </c>
      <c r="X1834">
        <v>1045</v>
      </c>
      <c r="Y1834" t="s">
        <v>331</v>
      </c>
      <c r="Z1834" s="1" t="s">
        <v>1553</v>
      </c>
      <c r="AA1834" s="1" t="s">
        <v>490</v>
      </c>
      <c r="AB1834" s="1" t="s">
        <v>1550</v>
      </c>
      <c r="AC1834" s="1" t="s">
        <v>1996</v>
      </c>
      <c r="AD1834" s="1" t="s">
        <v>491</v>
      </c>
    </row>
    <row r="1835" spans="1:30" ht="25.5" hidden="1">
      <c r="A1835" s="37" t="s">
        <v>1554</v>
      </c>
      <c r="B1835" s="41" t="s">
        <v>1527</v>
      </c>
      <c r="C1835" s="18">
        <v>0</v>
      </c>
      <c r="D1835" s="18">
        <v>0</v>
      </c>
      <c r="E1835" s="18">
        <v>0</v>
      </c>
      <c r="F1835" s="18" t="s">
        <v>492</v>
      </c>
      <c r="G1835" s="19" t="s">
        <v>492</v>
      </c>
      <c r="X1835">
        <v>1046</v>
      </c>
      <c r="Y1835" t="s">
        <v>331</v>
      </c>
      <c r="Z1835" s="1" t="s">
        <v>1554</v>
      </c>
      <c r="AA1835" s="1" t="s">
        <v>490</v>
      </c>
      <c r="AB1835" s="1" t="s">
        <v>1550</v>
      </c>
      <c r="AC1835" s="1" t="s">
        <v>1996</v>
      </c>
      <c r="AD1835" s="1" t="s">
        <v>491</v>
      </c>
    </row>
    <row r="1836" spans="1:31" ht="25.5" hidden="1">
      <c r="A1836" s="37" t="s">
        <v>1555</v>
      </c>
      <c r="B1836" s="40" t="s">
        <v>1556</v>
      </c>
      <c r="C1836" s="18">
        <v>0</v>
      </c>
      <c r="D1836" s="18">
        <v>0</v>
      </c>
      <c r="E1836" s="18">
        <v>0</v>
      </c>
      <c r="F1836" s="18" t="s">
        <v>492</v>
      </c>
      <c r="G1836" s="19" t="s">
        <v>492</v>
      </c>
      <c r="X1836">
        <v>1047</v>
      </c>
      <c r="Y1836" t="s">
        <v>331</v>
      </c>
      <c r="Z1836" s="1" t="s">
        <v>1555</v>
      </c>
      <c r="AA1836" s="1" t="s">
        <v>490</v>
      </c>
      <c r="AB1836" s="1" t="s">
        <v>1548</v>
      </c>
      <c r="AC1836" s="1" t="s">
        <v>1996</v>
      </c>
      <c r="AD1836" s="1" t="s">
        <v>491</v>
      </c>
      <c r="AE1836">
        <f>AE1837+AE1838+AE1839</f>
        <v>0</v>
      </c>
    </row>
    <row r="1837" spans="1:30" ht="25.5" hidden="1">
      <c r="A1837" s="37" t="s">
        <v>1557</v>
      </c>
      <c r="B1837" s="41" t="s">
        <v>332</v>
      </c>
      <c r="C1837" s="18">
        <v>0</v>
      </c>
      <c r="D1837" s="18">
        <v>0</v>
      </c>
      <c r="E1837" s="18">
        <v>0</v>
      </c>
      <c r="F1837" s="18" t="s">
        <v>492</v>
      </c>
      <c r="G1837" s="19" t="s">
        <v>492</v>
      </c>
      <c r="X1837">
        <v>1048</v>
      </c>
      <c r="Y1837" t="s">
        <v>331</v>
      </c>
      <c r="Z1837" s="1" t="s">
        <v>1557</v>
      </c>
      <c r="AA1837" s="1" t="s">
        <v>490</v>
      </c>
      <c r="AB1837" s="1" t="s">
        <v>1555</v>
      </c>
      <c r="AC1837" s="1" t="s">
        <v>1996</v>
      </c>
      <c r="AD1837" s="1" t="s">
        <v>491</v>
      </c>
    </row>
    <row r="1838" spans="1:30" ht="25.5" hidden="1">
      <c r="A1838" s="37" t="s">
        <v>1558</v>
      </c>
      <c r="B1838" s="41" t="s">
        <v>334</v>
      </c>
      <c r="C1838" s="18">
        <v>0</v>
      </c>
      <c r="D1838" s="18">
        <v>0</v>
      </c>
      <c r="E1838" s="18">
        <v>0</v>
      </c>
      <c r="F1838" s="18" t="s">
        <v>492</v>
      </c>
      <c r="G1838" s="19" t="s">
        <v>492</v>
      </c>
      <c r="X1838">
        <v>1049</v>
      </c>
      <c r="Y1838" t="s">
        <v>331</v>
      </c>
      <c r="Z1838" s="1" t="s">
        <v>1558</v>
      </c>
      <c r="AA1838" s="1" t="s">
        <v>490</v>
      </c>
      <c r="AB1838" s="1" t="s">
        <v>1555</v>
      </c>
      <c r="AC1838" s="1" t="s">
        <v>1996</v>
      </c>
      <c r="AD1838" s="1" t="s">
        <v>491</v>
      </c>
    </row>
    <row r="1839" spans="1:30" ht="25.5" hidden="1">
      <c r="A1839" s="37" t="s">
        <v>1559</v>
      </c>
      <c r="B1839" s="41" t="s">
        <v>336</v>
      </c>
      <c r="C1839" s="18">
        <v>0</v>
      </c>
      <c r="D1839" s="18">
        <v>0</v>
      </c>
      <c r="E1839" s="18">
        <v>0</v>
      </c>
      <c r="F1839" s="18" t="s">
        <v>492</v>
      </c>
      <c r="G1839" s="19" t="s">
        <v>492</v>
      </c>
      <c r="X1839">
        <v>1050</v>
      </c>
      <c r="Y1839" t="s">
        <v>331</v>
      </c>
      <c r="Z1839" s="1" t="s">
        <v>1559</v>
      </c>
      <c r="AA1839" s="1" t="s">
        <v>490</v>
      </c>
      <c r="AB1839" s="1" t="s">
        <v>1555</v>
      </c>
      <c r="AC1839" s="1" t="s">
        <v>1996</v>
      </c>
      <c r="AD1839" s="1" t="s">
        <v>491</v>
      </c>
    </row>
    <row r="1840" spans="1:31" ht="12.75" hidden="1">
      <c r="A1840" s="37" t="s">
        <v>1560</v>
      </c>
      <c r="B1840" s="38" t="s">
        <v>1561</v>
      </c>
      <c r="C1840" s="18">
        <v>0</v>
      </c>
      <c r="D1840" s="18">
        <v>0</v>
      </c>
      <c r="E1840" s="18">
        <v>0</v>
      </c>
      <c r="F1840" s="18" t="s">
        <v>492</v>
      </c>
      <c r="G1840" s="19" t="s">
        <v>492</v>
      </c>
      <c r="X1840">
        <v>1051</v>
      </c>
      <c r="Y1840" t="s">
        <v>331</v>
      </c>
      <c r="Z1840" s="1" t="s">
        <v>1560</v>
      </c>
      <c r="AA1840" s="1" t="s">
        <v>490</v>
      </c>
      <c r="AB1840" s="1" t="s">
        <v>49</v>
      </c>
      <c r="AC1840" s="1" t="s">
        <v>1996</v>
      </c>
      <c r="AD1840" s="1" t="s">
        <v>491</v>
      </c>
      <c r="AE1840">
        <f>AE1841+AE1845</f>
        <v>0</v>
      </c>
    </row>
    <row r="1841" spans="1:31" ht="25.5" hidden="1">
      <c r="A1841" s="37" t="s">
        <v>1562</v>
      </c>
      <c r="B1841" s="40" t="s">
        <v>1563</v>
      </c>
      <c r="C1841" s="18">
        <v>0</v>
      </c>
      <c r="D1841" s="18">
        <v>0</v>
      </c>
      <c r="E1841" s="18">
        <v>0</v>
      </c>
      <c r="F1841" s="18" t="s">
        <v>492</v>
      </c>
      <c r="G1841" s="19" t="s">
        <v>492</v>
      </c>
      <c r="X1841">
        <v>1052</v>
      </c>
      <c r="Y1841" t="s">
        <v>331</v>
      </c>
      <c r="Z1841" s="1" t="s">
        <v>1562</v>
      </c>
      <c r="AA1841" s="1" t="s">
        <v>490</v>
      </c>
      <c r="AB1841" s="1" t="s">
        <v>1560</v>
      </c>
      <c r="AC1841" s="1" t="s">
        <v>1996</v>
      </c>
      <c r="AD1841" s="1" t="s">
        <v>491</v>
      </c>
      <c r="AE1841">
        <f>AE1842+AE1843+AE1844</f>
        <v>0</v>
      </c>
    </row>
    <row r="1842" spans="1:30" ht="25.5" hidden="1">
      <c r="A1842" s="37" t="s">
        <v>1564</v>
      </c>
      <c r="B1842" s="41" t="s">
        <v>32</v>
      </c>
      <c r="C1842" s="18">
        <v>0</v>
      </c>
      <c r="D1842" s="18">
        <v>0</v>
      </c>
      <c r="E1842" s="18">
        <v>0</v>
      </c>
      <c r="F1842" s="18" t="s">
        <v>492</v>
      </c>
      <c r="G1842" s="19" t="s">
        <v>492</v>
      </c>
      <c r="X1842">
        <v>1053</v>
      </c>
      <c r="Y1842" t="s">
        <v>331</v>
      </c>
      <c r="Z1842" s="1" t="s">
        <v>1564</v>
      </c>
      <c r="AA1842" s="1" t="s">
        <v>490</v>
      </c>
      <c r="AB1842" s="1" t="s">
        <v>1562</v>
      </c>
      <c r="AC1842" s="1" t="s">
        <v>1996</v>
      </c>
      <c r="AD1842" s="1" t="s">
        <v>491</v>
      </c>
    </row>
    <row r="1843" spans="1:30" ht="25.5" hidden="1">
      <c r="A1843" s="37" t="s">
        <v>1565</v>
      </c>
      <c r="B1843" s="41" t="s">
        <v>34</v>
      </c>
      <c r="C1843" s="18">
        <v>0</v>
      </c>
      <c r="D1843" s="18">
        <v>0</v>
      </c>
      <c r="E1843" s="18">
        <v>0</v>
      </c>
      <c r="F1843" s="18" t="s">
        <v>492</v>
      </c>
      <c r="G1843" s="19" t="s">
        <v>492</v>
      </c>
      <c r="X1843">
        <v>1054</v>
      </c>
      <c r="Y1843" t="s">
        <v>331</v>
      </c>
      <c r="Z1843" s="1" t="s">
        <v>1565</v>
      </c>
      <c r="AA1843" s="1" t="s">
        <v>490</v>
      </c>
      <c r="AB1843" s="1" t="s">
        <v>1562</v>
      </c>
      <c r="AC1843" s="1" t="s">
        <v>1996</v>
      </c>
      <c r="AD1843" s="1" t="s">
        <v>491</v>
      </c>
    </row>
    <row r="1844" spans="1:30" ht="25.5" hidden="1">
      <c r="A1844" s="37" t="s">
        <v>1566</v>
      </c>
      <c r="B1844" s="41" t="s">
        <v>36</v>
      </c>
      <c r="C1844" s="18">
        <v>0</v>
      </c>
      <c r="D1844" s="18">
        <v>0</v>
      </c>
      <c r="E1844" s="18">
        <v>0</v>
      </c>
      <c r="F1844" s="18" t="s">
        <v>492</v>
      </c>
      <c r="G1844" s="19" t="s">
        <v>492</v>
      </c>
      <c r="X1844">
        <v>1055</v>
      </c>
      <c r="Y1844" t="s">
        <v>331</v>
      </c>
      <c r="Z1844" s="1" t="s">
        <v>1566</v>
      </c>
      <c r="AA1844" s="1" t="s">
        <v>490</v>
      </c>
      <c r="AB1844" s="1" t="s">
        <v>1562</v>
      </c>
      <c r="AC1844" s="1" t="s">
        <v>1996</v>
      </c>
      <c r="AD1844" s="1" t="s">
        <v>491</v>
      </c>
    </row>
    <row r="1845" spans="1:31" ht="25.5" hidden="1">
      <c r="A1845" s="37" t="s">
        <v>1567</v>
      </c>
      <c r="B1845" s="40" t="s">
        <v>1568</v>
      </c>
      <c r="C1845" s="18">
        <v>0</v>
      </c>
      <c r="D1845" s="18">
        <v>0</v>
      </c>
      <c r="E1845" s="18">
        <v>0</v>
      </c>
      <c r="F1845" s="18" t="s">
        <v>492</v>
      </c>
      <c r="G1845" s="19" t="s">
        <v>492</v>
      </c>
      <c r="X1845">
        <v>1056</v>
      </c>
      <c r="Y1845" t="s">
        <v>331</v>
      </c>
      <c r="Z1845" s="1" t="s">
        <v>1567</v>
      </c>
      <c r="AA1845" s="1" t="s">
        <v>490</v>
      </c>
      <c r="AB1845" s="1" t="s">
        <v>1560</v>
      </c>
      <c r="AC1845" s="1" t="s">
        <v>1996</v>
      </c>
      <c r="AD1845" s="1" t="s">
        <v>491</v>
      </c>
      <c r="AE1845">
        <f>AE1846+AE1847+AE1848</f>
        <v>0</v>
      </c>
    </row>
    <row r="1846" spans="1:30" ht="25.5" hidden="1">
      <c r="A1846" s="37" t="s">
        <v>1569</v>
      </c>
      <c r="B1846" s="41" t="s">
        <v>340</v>
      </c>
      <c r="C1846" s="18">
        <v>0</v>
      </c>
      <c r="D1846" s="18">
        <v>0</v>
      </c>
      <c r="E1846" s="18">
        <v>0</v>
      </c>
      <c r="F1846" s="18" t="s">
        <v>492</v>
      </c>
      <c r="G1846" s="19" t="s">
        <v>492</v>
      </c>
      <c r="X1846">
        <v>1057</v>
      </c>
      <c r="Y1846" t="s">
        <v>331</v>
      </c>
      <c r="Z1846" s="1" t="s">
        <v>1569</v>
      </c>
      <c r="AA1846" s="1" t="s">
        <v>490</v>
      </c>
      <c r="AB1846" s="1" t="s">
        <v>1567</v>
      </c>
      <c r="AC1846" s="1" t="s">
        <v>1996</v>
      </c>
      <c r="AD1846" s="1" t="s">
        <v>491</v>
      </c>
    </row>
    <row r="1847" spans="1:30" ht="25.5" hidden="1">
      <c r="A1847" s="37" t="s">
        <v>1570</v>
      </c>
      <c r="B1847" s="41" t="s">
        <v>342</v>
      </c>
      <c r="C1847" s="18">
        <v>0</v>
      </c>
      <c r="D1847" s="18">
        <v>0</v>
      </c>
      <c r="E1847" s="18">
        <v>0</v>
      </c>
      <c r="F1847" s="18" t="s">
        <v>492</v>
      </c>
      <c r="G1847" s="19" t="s">
        <v>492</v>
      </c>
      <c r="X1847">
        <v>1058</v>
      </c>
      <c r="Y1847" t="s">
        <v>331</v>
      </c>
      <c r="Z1847" s="1" t="s">
        <v>1570</v>
      </c>
      <c r="AA1847" s="1" t="s">
        <v>490</v>
      </c>
      <c r="AB1847" s="1" t="s">
        <v>1567</v>
      </c>
      <c r="AC1847" s="1" t="s">
        <v>1996</v>
      </c>
      <c r="AD1847" s="1" t="s">
        <v>491</v>
      </c>
    </row>
    <row r="1848" spans="1:30" ht="25.5" hidden="1">
      <c r="A1848" s="37" t="s">
        <v>1571</v>
      </c>
      <c r="B1848" s="41" t="s">
        <v>344</v>
      </c>
      <c r="C1848" s="18">
        <v>0</v>
      </c>
      <c r="D1848" s="18">
        <v>0</v>
      </c>
      <c r="E1848" s="18">
        <v>0</v>
      </c>
      <c r="F1848" s="18" t="s">
        <v>492</v>
      </c>
      <c r="G1848" s="19" t="s">
        <v>492</v>
      </c>
      <c r="X1848">
        <v>1059</v>
      </c>
      <c r="Y1848" t="s">
        <v>331</v>
      </c>
      <c r="Z1848" s="1" t="s">
        <v>1571</v>
      </c>
      <c r="AA1848" s="1" t="s">
        <v>490</v>
      </c>
      <c r="AB1848" s="1" t="s">
        <v>1567</v>
      </c>
      <c r="AC1848" s="1" t="s">
        <v>1996</v>
      </c>
      <c r="AD1848" s="1" t="s">
        <v>491</v>
      </c>
    </row>
    <row r="1849" spans="1:31" ht="12.75" hidden="1">
      <c r="A1849" s="37" t="s">
        <v>1572</v>
      </c>
      <c r="B1849" s="38" t="s">
        <v>1573</v>
      </c>
      <c r="C1849" s="18">
        <v>0</v>
      </c>
      <c r="D1849" s="18">
        <v>0</v>
      </c>
      <c r="E1849" s="18">
        <v>0</v>
      </c>
      <c r="F1849" s="18" t="s">
        <v>492</v>
      </c>
      <c r="G1849" s="19" t="s">
        <v>492</v>
      </c>
      <c r="X1849">
        <v>1060</v>
      </c>
      <c r="Y1849" t="s">
        <v>331</v>
      </c>
      <c r="Z1849" s="1" t="s">
        <v>1572</v>
      </c>
      <c r="AA1849" s="1" t="s">
        <v>490</v>
      </c>
      <c r="AB1849" s="1" t="s">
        <v>49</v>
      </c>
      <c r="AC1849" s="1" t="s">
        <v>1996</v>
      </c>
      <c r="AD1849" s="1" t="s">
        <v>491</v>
      </c>
      <c r="AE1849">
        <f>AE1850+AE1854</f>
        <v>0</v>
      </c>
    </row>
    <row r="1850" spans="1:31" ht="25.5" hidden="1">
      <c r="A1850" s="37" t="s">
        <v>1574</v>
      </c>
      <c r="B1850" s="40" t="s">
        <v>1575</v>
      </c>
      <c r="C1850" s="18">
        <v>0</v>
      </c>
      <c r="D1850" s="18">
        <v>0</v>
      </c>
      <c r="E1850" s="18">
        <v>0</v>
      </c>
      <c r="F1850" s="18" t="s">
        <v>492</v>
      </c>
      <c r="G1850" s="19" t="s">
        <v>492</v>
      </c>
      <c r="X1850">
        <v>1061</v>
      </c>
      <c r="Y1850" t="s">
        <v>331</v>
      </c>
      <c r="Z1850" s="1" t="s">
        <v>1574</v>
      </c>
      <c r="AA1850" s="1" t="s">
        <v>490</v>
      </c>
      <c r="AB1850" s="1" t="s">
        <v>1572</v>
      </c>
      <c r="AC1850" s="1" t="s">
        <v>1996</v>
      </c>
      <c r="AD1850" s="1" t="s">
        <v>491</v>
      </c>
      <c r="AE1850">
        <f>AE1851+AE1852+AE1853</f>
        <v>0</v>
      </c>
    </row>
    <row r="1851" spans="1:30" ht="25.5" hidden="1">
      <c r="A1851" s="37" t="s">
        <v>1576</v>
      </c>
      <c r="B1851" s="41" t="s">
        <v>32</v>
      </c>
      <c r="C1851" s="18">
        <v>0</v>
      </c>
      <c r="D1851" s="18">
        <v>0</v>
      </c>
      <c r="E1851" s="18">
        <v>0</v>
      </c>
      <c r="F1851" s="18" t="s">
        <v>492</v>
      </c>
      <c r="G1851" s="19" t="s">
        <v>492</v>
      </c>
      <c r="X1851">
        <v>1062</v>
      </c>
      <c r="Y1851" t="s">
        <v>331</v>
      </c>
      <c r="Z1851" s="1" t="s">
        <v>1576</v>
      </c>
      <c r="AA1851" s="1" t="s">
        <v>490</v>
      </c>
      <c r="AB1851" s="1" t="s">
        <v>1574</v>
      </c>
      <c r="AC1851" s="1" t="s">
        <v>1996</v>
      </c>
      <c r="AD1851" s="1" t="s">
        <v>491</v>
      </c>
    </row>
    <row r="1852" spans="1:30" ht="25.5" hidden="1">
      <c r="A1852" s="37" t="s">
        <v>1577</v>
      </c>
      <c r="B1852" s="41" t="s">
        <v>34</v>
      </c>
      <c r="C1852" s="18">
        <v>0</v>
      </c>
      <c r="D1852" s="18">
        <v>0</v>
      </c>
      <c r="E1852" s="18">
        <v>0</v>
      </c>
      <c r="F1852" s="18" t="s">
        <v>492</v>
      </c>
      <c r="G1852" s="19" t="s">
        <v>492</v>
      </c>
      <c r="X1852">
        <v>1063</v>
      </c>
      <c r="Y1852" t="s">
        <v>331</v>
      </c>
      <c r="Z1852" s="1" t="s">
        <v>1577</v>
      </c>
      <c r="AA1852" s="1" t="s">
        <v>490</v>
      </c>
      <c r="AB1852" s="1" t="s">
        <v>1574</v>
      </c>
      <c r="AC1852" s="1" t="s">
        <v>1996</v>
      </c>
      <c r="AD1852" s="1" t="s">
        <v>491</v>
      </c>
    </row>
    <row r="1853" spans="1:30" ht="25.5" hidden="1">
      <c r="A1853" s="37" t="s">
        <v>1578</v>
      </c>
      <c r="B1853" s="41" t="s">
        <v>36</v>
      </c>
      <c r="C1853" s="18">
        <v>0</v>
      </c>
      <c r="D1853" s="18">
        <v>0</v>
      </c>
      <c r="E1853" s="18">
        <v>0</v>
      </c>
      <c r="F1853" s="18" t="s">
        <v>492</v>
      </c>
      <c r="G1853" s="19" t="s">
        <v>492</v>
      </c>
      <c r="X1853">
        <v>1064</v>
      </c>
      <c r="Y1853" t="s">
        <v>331</v>
      </c>
      <c r="Z1853" s="1" t="s">
        <v>1578</v>
      </c>
      <c r="AA1853" s="1" t="s">
        <v>490</v>
      </c>
      <c r="AB1853" s="1" t="s">
        <v>1574</v>
      </c>
      <c r="AC1853" s="1" t="s">
        <v>1996</v>
      </c>
      <c r="AD1853" s="1" t="s">
        <v>491</v>
      </c>
    </row>
    <row r="1854" spans="1:31" ht="25.5" hidden="1">
      <c r="A1854" s="37" t="s">
        <v>1579</v>
      </c>
      <c r="B1854" s="40" t="s">
        <v>1580</v>
      </c>
      <c r="C1854" s="18">
        <v>0</v>
      </c>
      <c r="D1854" s="18">
        <v>0</v>
      </c>
      <c r="E1854" s="18">
        <v>0</v>
      </c>
      <c r="F1854" s="18" t="s">
        <v>492</v>
      </c>
      <c r="G1854" s="19" t="s">
        <v>492</v>
      </c>
      <c r="X1854">
        <v>1065</v>
      </c>
      <c r="Y1854" t="s">
        <v>331</v>
      </c>
      <c r="Z1854" s="1" t="s">
        <v>1579</v>
      </c>
      <c r="AA1854" s="1" t="s">
        <v>490</v>
      </c>
      <c r="AB1854" s="1" t="s">
        <v>1572</v>
      </c>
      <c r="AC1854" s="1" t="s">
        <v>1996</v>
      </c>
      <c r="AD1854" s="1" t="s">
        <v>491</v>
      </c>
      <c r="AE1854">
        <f>AE1855+AE1856+AE1857</f>
        <v>0</v>
      </c>
    </row>
    <row r="1855" spans="1:30" ht="25.5" hidden="1">
      <c r="A1855" s="37" t="s">
        <v>1581</v>
      </c>
      <c r="B1855" s="41" t="s">
        <v>340</v>
      </c>
      <c r="C1855" s="18">
        <v>0</v>
      </c>
      <c r="D1855" s="18">
        <v>0</v>
      </c>
      <c r="E1855" s="18">
        <v>0</v>
      </c>
      <c r="F1855" s="18" t="s">
        <v>492</v>
      </c>
      <c r="G1855" s="19" t="s">
        <v>492</v>
      </c>
      <c r="X1855">
        <v>1066</v>
      </c>
      <c r="Y1855" t="s">
        <v>331</v>
      </c>
      <c r="Z1855" s="1" t="s">
        <v>1581</v>
      </c>
      <c r="AA1855" s="1" t="s">
        <v>490</v>
      </c>
      <c r="AB1855" s="1" t="s">
        <v>1579</v>
      </c>
      <c r="AC1855" s="1" t="s">
        <v>1996</v>
      </c>
      <c r="AD1855" s="1" t="s">
        <v>491</v>
      </c>
    </row>
    <row r="1856" spans="1:30" ht="25.5" hidden="1">
      <c r="A1856" s="37" t="s">
        <v>1582</v>
      </c>
      <c r="B1856" s="41" t="s">
        <v>342</v>
      </c>
      <c r="C1856" s="18">
        <v>0</v>
      </c>
      <c r="D1856" s="18">
        <v>0</v>
      </c>
      <c r="E1856" s="18">
        <v>0</v>
      </c>
      <c r="F1856" s="18" t="s">
        <v>492</v>
      </c>
      <c r="G1856" s="19" t="s">
        <v>492</v>
      </c>
      <c r="X1856">
        <v>1067</v>
      </c>
      <c r="Y1856" t="s">
        <v>331</v>
      </c>
      <c r="Z1856" s="1" t="s">
        <v>1582</v>
      </c>
      <c r="AA1856" s="1" t="s">
        <v>490</v>
      </c>
      <c r="AB1856" s="1" t="s">
        <v>1579</v>
      </c>
      <c r="AC1856" s="1" t="s">
        <v>1996</v>
      </c>
      <c r="AD1856" s="1" t="s">
        <v>491</v>
      </c>
    </row>
    <row r="1857" spans="1:30" ht="25.5" hidden="1">
      <c r="A1857" s="37" t="s">
        <v>1583</v>
      </c>
      <c r="B1857" s="41" t="s">
        <v>344</v>
      </c>
      <c r="C1857" s="18">
        <v>0</v>
      </c>
      <c r="D1857" s="18">
        <v>0</v>
      </c>
      <c r="E1857" s="18">
        <v>0</v>
      </c>
      <c r="F1857" s="18" t="s">
        <v>492</v>
      </c>
      <c r="G1857" s="19" t="s">
        <v>492</v>
      </c>
      <c r="X1857">
        <v>1068</v>
      </c>
      <c r="Y1857" t="s">
        <v>331</v>
      </c>
      <c r="Z1857" s="1" t="s">
        <v>1583</v>
      </c>
      <c r="AA1857" s="1" t="s">
        <v>490</v>
      </c>
      <c r="AB1857" s="1" t="s">
        <v>1579</v>
      </c>
      <c r="AC1857" s="1" t="s">
        <v>1996</v>
      </c>
      <c r="AD1857" s="1" t="s">
        <v>491</v>
      </c>
    </row>
    <row r="1858" spans="1:31" ht="12.75" hidden="1">
      <c r="A1858" s="37" t="s">
        <v>1584</v>
      </c>
      <c r="B1858" s="39" t="s">
        <v>1585</v>
      </c>
      <c r="C1858" s="18">
        <v>0</v>
      </c>
      <c r="D1858" s="18">
        <v>0</v>
      </c>
      <c r="E1858" s="18">
        <v>0</v>
      </c>
      <c r="F1858" s="18" t="s">
        <v>492</v>
      </c>
      <c r="G1858" s="19" t="s">
        <v>492</v>
      </c>
      <c r="X1858">
        <v>1069</v>
      </c>
      <c r="Y1858" t="s">
        <v>331</v>
      </c>
      <c r="Z1858" s="1" t="s">
        <v>1584</v>
      </c>
      <c r="AA1858" s="1" t="s">
        <v>490</v>
      </c>
      <c r="AB1858" s="1" t="s">
        <v>2241</v>
      </c>
      <c r="AC1858" s="1" t="s">
        <v>1996</v>
      </c>
      <c r="AD1858" s="1" t="s">
        <v>491</v>
      </c>
      <c r="AE1858">
        <f>AE1859+AE1868+AE1877+AE1890+AE1903+AE1916</f>
        <v>0</v>
      </c>
    </row>
    <row r="1859" spans="1:31" ht="12.75" hidden="1">
      <c r="A1859" s="37" t="s">
        <v>954</v>
      </c>
      <c r="B1859" s="38" t="s">
        <v>955</v>
      </c>
      <c r="C1859" s="18">
        <v>0</v>
      </c>
      <c r="D1859" s="18">
        <v>0</v>
      </c>
      <c r="E1859" s="18">
        <v>0</v>
      </c>
      <c r="F1859" s="18" t="s">
        <v>492</v>
      </c>
      <c r="G1859" s="19" t="s">
        <v>492</v>
      </c>
      <c r="X1859">
        <v>1070</v>
      </c>
      <c r="Y1859" t="s">
        <v>331</v>
      </c>
      <c r="Z1859" s="1" t="s">
        <v>954</v>
      </c>
      <c r="AA1859" s="1" t="s">
        <v>490</v>
      </c>
      <c r="AB1859" s="1" t="s">
        <v>1584</v>
      </c>
      <c r="AC1859" s="1" t="s">
        <v>1996</v>
      </c>
      <c r="AD1859" s="1" t="s">
        <v>491</v>
      </c>
      <c r="AE1859">
        <f>AE1860+AE1864</f>
        <v>0</v>
      </c>
    </row>
    <row r="1860" spans="1:31" ht="12.75" hidden="1">
      <c r="A1860" s="37" t="s">
        <v>956</v>
      </c>
      <c r="B1860" s="40" t="s">
        <v>957</v>
      </c>
      <c r="C1860" s="18">
        <v>0</v>
      </c>
      <c r="D1860" s="18">
        <v>0</v>
      </c>
      <c r="E1860" s="18">
        <v>0</v>
      </c>
      <c r="F1860" s="18" t="s">
        <v>492</v>
      </c>
      <c r="G1860" s="19" t="s">
        <v>492</v>
      </c>
      <c r="X1860">
        <v>1071</v>
      </c>
      <c r="Y1860" t="s">
        <v>331</v>
      </c>
      <c r="Z1860" s="1" t="s">
        <v>956</v>
      </c>
      <c r="AA1860" s="1" t="s">
        <v>490</v>
      </c>
      <c r="AB1860" s="1" t="s">
        <v>954</v>
      </c>
      <c r="AC1860" s="1" t="s">
        <v>1996</v>
      </c>
      <c r="AD1860" s="1" t="s">
        <v>491</v>
      </c>
      <c r="AE1860">
        <f>AE1861+AE1862+AE1863</f>
        <v>0</v>
      </c>
    </row>
    <row r="1861" spans="1:30" ht="12.75" hidden="1">
      <c r="A1861" s="37" t="s">
        <v>958</v>
      </c>
      <c r="B1861" s="41" t="s">
        <v>959</v>
      </c>
      <c r="C1861" s="18">
        <v>0</v>
      </c>
      <c r="D1861" s="18">
        <v>0</v>
      </c>
      <c r="E1861" s="18">
        <v>0</v>
      </c>
      <c r="F1861" s="18" t="s">
        <v>492</v>
      </c>
      <c r="G1861" s="19" t="s">
        <v>492</v>
      </c>
      <c r="X1861">
        <v>1072</v>
      </c>
      <c r="Y1861" t="s">
        <v>331</v>
      </c>
      <c r="Z1861" s="1" t="s">
        <v>958</v>
      </c>
      <c r="AA1861" s="1" t="s">
        <v>490</v>
      </c>
      <c r="AB1861" s="1" t="s">
        <v>956</v>
      </c>
      <c r="AC1861" s="1" t="s">
        <v>1996</v>
      </c>
      <c r="AD1861" s="1" t="s">
        <v>491</v>
      </c>
    </row>
    <row r="1862" spans="1:30" ht="25.5" hidden="1">
      <c r="A1862" s="37" t="s">
        <v>960</v>
      </c>
      <c r="B1862" s="41" t="s">
        <v>961</v>
      </c>
      <c r="C1862" s="18">
        <v>0</v>
      </c>
      <c r="D1862" s="18">
        <v>0</v>
      </c>
      <c r="E1862" s="18">
        <v>0</v>
      </c>
      <c r="F1862" s="18" t="s">
        <v>492</v>
      </c>
      <c r="G1862" s="19" t="s">
        <v>492</v>
      </c>
      <c r="X1862">
        <v>1073</v>
      </c>
      <c r="Y1862" t="s">
        <v>331</v>
      </c>
      <c r="Z1862" s="1" t="s">
        <v>960</v>
      </c>
      <c r="AA1862" s="1" t="s">
        <v>490</v>
      </c>
      <c r="AB1862" s="1" t="s">
        <v>956</v>
      </c>
      <c r="AC1862" s="1" t="s">
        <v>1996</v>
      </c>
      <c r="AD1862" s="1" t="s">
        <v>491</v>
      </c>
    </row>
    <row r="1863" spans="1:30" ht="25.5" hidden="1">
      <c r="A1863" s="37" t="s">
        <v>962</v>
      </c>
      <c r="B1863" s="41" t="s">
        <v>963</v>
      </c>
      <c r="C1863" s="18">
        <v>0</v>
      </c>
      <c r="D1863" s="18">
        <v>0</v>
      </c>
      <c r="E1863" s="18">
        <v>0</v>
      </c>
      <c r="F1863" s="18" t="s">
        <v>492</v>
      </c>
      <c r="G1863" s="19" t="s">
        <v>492</v>
      </c>
      <c r="X1863">
        <v>1074</v>
      </c>
      <c r="Y1863" t="s">
        <v>331</v>
      </c>
      <c r="Z1863" s="1" t="s">
        <v>962</v>
      </c>
      <c r="AA1863" s="1" t="s">
        <v>490</v>
      </c>
      <c r="AB1863" s="1" t="s">
        <v>956</v>
      </c>
      <c r="AC1863" s="1" t="s">
        <v>1996</v>
      </c>
      <c r="AD1863" s="1" t="s">
        <v>491</v>
      </c>
    </row>
    <row r="1864" spans="1:31" ht="25.5" hidden="1">
      <c r="A1864" s="37" t="s">
        <v>964</v>
      </c>
      <c r="B1864" s="40" t="s">
        <v>965</v>
      </c>
      <c r="C1864" s="18">
        <v>0</v>
      </c>
      <c r="D1864" s="18">
        <v>0</v>
      </c>
      <c r="E1864" s="18">
        <v>0</v>
      </c>
      <c r="F1864" s="18" t="s">
        <v>492</v>
      </c>
      <c r="G1864" s="19" t="s">
        <v>492</v>
      </c>
      <c r="X1864">
        <v>1075</v>
      </c>
      <c r="Y1864" t="s">
        <v>331</v>
      </c>
      <c r="Z1864" s="1" t="s">
        <v>964</v>
      </c>
      <c r="AA1864" s="1" t="s">
        <v>490</v>
      </c>
      <c r="AB1864" s="1" t="s">
        <v>954</v>
      </c>
      <c r="AC1864" s="1" t="s">
        <v>1996</v>
      </c>
      <c r="AD1864" s="1" t="s">
        <v>491</v>
      </c>
      <c r="AE1864">
        <f>AE1865+AE1866+AE1867</f>
        <v>0</v>
      </c>
    </row>
    <row r="1865" spans="1:30" ht="12.75" hidden="1">
      <c r="A1865" s="37" t="s">
        <v>966</v>
      </c>
      <c r="B1865" s="41" t="s">
        <v>967</v>
      </c>
      <c r="C1865" s="18">
        <v>0</v>
      </c>
      <c r="D1865" s="18">
        <v>0</v>
      </c>
      <c r="E1865" s="18">
        <v>0</v>
      </c>
      <c r="F1865" s="18" t="s">
        <v>492</v>
      </c>
      <c r="G1865" s="19" t="s">
        <v>492</v>
      </c>
      <c r="X1865">
        <v>1076</v>
      </c>
      <c r="Y1865" t="s">
        <v>331</v>
      </c>
      <c r="Z1865" s="1" t="s">
        <v>966</v>
      </c>
      <c r="AA1865" s="1" t="s">
        <v>490</v>
      </c>
      <c r="AB1865" s="1" t="s">
        <v>964</v>
      </c>
      <c r="AC1865" s="1" t="s">
        <v>1996</v>
      </c>
      <c r="AD1865" s="1" t="s">
        <v>491</v>
      </c>
    </row>
    <row r="1866" spans="1:30" ht="25.5" hidden="1">
      <c r="A1866" s="37" t="s">
        <v>968</v>
      </c>
      <c r="B1866" s="41" t="s">
        <v>969</v>
      </c>
      <c r="C1866" s="18">
        <v>0</v>
      </c>
      <c r="D1866" s="18">
        <v>0</v>
      </c>
      <c r="E1866" s="18">
        <v>0</v>
      </c>
      <c r="F1866" s="18" t="s">
        <v>492</v>
      </c>
      <c r="G1866" s="19" t="s">
        <v>492</v>
      </c>
      <c r="X1866">
        <v>1077</v>
      </c>
      <c r="Y1866" t="s">
        <v>331</v>
      </c>
      <c r="Z1866" s="1" t="s">
        <v>968</v>
      </c>
      <c r="AA1866" s="1" t="s">
        <v>490</v>
      </c>
      <c r="AB1866" s="1" t="s">
        <v>964</v>
      </c>
      <c r="AC1866" s="1" t="s">
        <v>1996</v>
      </c>
      <c r="AD1866" s="1" t="s">
        <v>491</v>
      </c>
    </row>
    <row r="1867" spans="1:30" ht="25.5" hidden="1">
      <c r="A1867" s="37" t="s">
        <v>970</v>
      </c>
      <c r="B1867" s="41" t="s">
        <v>971</v>
      </c>
      <c r="C1867" s="18">
        <v>0</v>
      </c>
      <c r="D1867" s="18">
        <v>0</v>
      </c>
      <c r="E1867" s="18">
        <v>0</v>
      </c>
      <c r="F1867" s="18" t="s">
        <v>492</v>
      </c>
      <c r="G1867" s="19" t="s">
        <v>492</v>
      </c>
      <c r="X1867">
        <v>1078</v>
      </c>
      <c r="Y1867" t="s">
        <v>331</v>
      </c>
      <c r="Z1867" s="1" t="s">
        <v>970</v>
      </c>
      <c r="AA1867" s="1" t="s">
        <v>490</v>
      </c>
      <c r="AB1867" s="1" t="s">
        <v>964</v>
      </c>
      <c r="AC1867" s="1" t="s">
        <v>1996</v>
      </c>
      <c r="AD1867" s="1" t="s">
        <v>491</v>
      </c>
    </row>
    <row r="1868" spans="1:31" ht="12.75" hidden="1">
      <c r="A1868" s="37" t="s">
        <v>972</v>
      </c>
      <c r="B1868" s="38" t="s">
        <v>973</v>
      </c>
      <c r="C1868" s="18">
        <v>0</v>
      </c>
      <c r="D1868" s="18">
        <v>0</v>
      </c>
      <c r="E1868" s="18">
        <v>0</v>
      </c>
      <c r="F1868" s="18" t="s">
        <v>492</v>
      </c>
      <c r="G1868" s="19" t="s">
        <v>492</v>
      </c>
      <c r="X1868">
        <v>1079</v>
      </c>
      <c r="Y1868" t="s">
        <v>331</v>
      </c>
      <c r="Z1868" s="1" t="s">
        <v>972</v>
      </c>
      <c r="AA1868" s="1" t="s">
        <v>490</v>
      </c>
      <c r="AB1868" s="1" t="s">
        <v>1584</v>
      </c>
      <c r="AC1868" s="1" t="s">
        <v>1996</v>
      </c>
      <c r="AD1868" s="1" t="s">
        <v>491</v>
      </c>
      <c r="AE1868">
        <f>AE1869</f>
        <v>0</v>
      </c>
    </row>
    <row r="1869" spans="1:31" ht="25.5" hidden="1">
      <c r="A1869" s="37" t="s">
        <v>974</v>
      </c>
      <c r="B1869" s="40" t="s">
        <v>975</v>
      </c>
      <c r="C1869" s="18">
        <v>0</v>
      </c>
      <c r="D1869" s="18">
        <v>0</v>
      </c>
      <c r="E1869" s="18">
        <v>0</v>
      </c>
      <c r="F1869" s="18" t="s">
        <v>492</v>
      </c>
      <c r="G1869" s="19" t="s">
        <v>492</v>
      </c>
      <c r="X1869">
        <v>1080</v>
      </c>
      <c r="Y1869" t="s">
        <v>331</v>
      </c>
      <c r="Z1869" s="1" t="s">
        <v>974</v>
      </c>
      <c r="AA1869" s="1" t="s">
        <v>490</v>
      </c>
      <c r="AB1869" s="1" t="s">
        <v>972</v>
      </c>
      <c r="AC1869" s="1" t="s">
        <v>1996</v>
      </c>
      <c r="AD1869" s="1" t="s">
        <v>491</v>
      </c>
      <c r="AE1869">
        <f>AE1870+AE1871+AE1872+AE1873</f>
        <v>0</v>
      </c>
    </row>
    <row r="1870" spans="1:30" ht="12.75" hidden="1">
      <c r="A1870" s="37" t="s">
        <v>976</v>
      </c>
      <c r="B1870" s="41" t="s">
        <v>959</v>
      </c>
      <c r="C1870" s="18">
        <v>0</v>
      </c>
      <c r="D1870" s="18">
        <v>0</v>
      </c>
      <c r="E1870" s="18">
        <v>0</v>
      </c>
      <c r="F1870" s="18" t="s">
        <v>492</v>
      </c>
      <c r="G1870" s="19" t="s">
        <v>492</v>
      </c>
      <c r="X1870">
        <v>1081</v>
      </c>
      <c r="Y1870" t="s">
        <v>331</v>
      </c>
      <c r="Z1870" s="1" t="s">
        <v>976</v>
      </c>
      <c r="AA1870" s="1" t="s">
        <v>490</v>
      </c>
      <c r="AB1870" s="1" t="s">
        <v>974</v>
      </c>
      <c r="AC1870" s="1" t="s">
        <v>1996</v>
      </c>
      <c r="AD1870" s="1" t="s">
        <v>491</v>
      </c>
    </row>
    <row r="1871" spans="1:30" ht="25.5" hidden="1">
      <c r="A1871" s="37" t="s">
        <v>977</v>
      </c>
      <c r="B1871" s="41" t="s">
        <v>961</v>
      </c>
      <c r="C1871" s="18">
        <v>0</v>
      </c>
      <c r="D1871" s="18">
        <v>0</v>
      </c>
      <c r="E1871" s="18">
        <v>0</v>
      </c>
      <c r="F1871" s="18" t="s">
        <v>492</v>
      </c>
      <c r="G1871" s="19" t="s">
        <v>492</v>
      </c>
      <c r="X1871">
        <v>1082</v>
      </c>
      <c r="Y1871" t="s">
        <v>331</v>
      </c>
      <c r="Z1871" s="1" t="s">
        <v>977</v>
      </c>
      <c r="AA1871" s="1" t="s">
        <v>490</v>
      </c>
      <c r="AB1871" s="1" t="s">
        <v>974</v>
      </c>
      <c r="AC1871" s="1" t="s">
        <v>1996</v>
      </c>
      <c r="AD1871" s="1" t="s">
        <v>491</v>
      </c>
    </row>
    <row r="1872" spans="1:30" ht="25.5" hidden="1">
      <c r="A1872" s="37" t="s">
        <v>978</v>
      </c>
      <c r="B1872" s="41" t="s">
        <v>963</v>
      </c>
      <c r="C1872" s="18">
        <v>0</v>
      </c>
      <c r="D1872" s="18">
        <v>0</v>
      </c>
      <c r="E1872" s="18">
        <v>0</v>
      </c>
      <c r="F1872" s="18" t="s">
        <v>492</v>
      </c>
      <c r="G1872" s="19" t="s">
        <v>492</v>
      </c>
      <c r="X1872">
        <v>1083</v>
      </c>
      <c r="Y1872" t="s">
        <v>331</v>
      </c>
      <c r="Z1872" s="1" t="s">
        <v>978</v>
      </c>
      <c r="AA1872" s="1" t="s">
        <v>490</v>
      </c>
      <c r="AB1872" s="1" t="s">
        <v>974</v>
      </c>
      <c r="AC1872" s="1" t="s">
        <v>1996</v>
      </c>
      <c r="AD1872" s="1" t="s">
        <v>491</v>
      </c>
    </row>
    <row r="1873" spans="1:31" ht="25.5" hidden="1">
      <c r="A1873" s="37" t="s">
        <v>979</v>
      </c>
      <c r="B1873" s="41" t="s">
        <v>980</v>
      </c>
      <c r="C1873" s="18">
        <v>0</v>
      </c>
      <c r="D1873" s="18">
        <v>0</v>
      </c>
      <c r="E1873" s="18">
        <v>0</v>
      </c>
      <c r="F1873" s="18" t="s">
        <v>492</v>
      </c>
      <c r="G1873" s="19" t="s">
        <v>492</v>
      </c>
      <c r="X1873">
        <v>1084</v>
      </c>
      <c r="Y1873" t="s">
        <v>331</v>
      </c>
      <c r="Z1873" s="1" t="s">
        <v>979</v>
      </c>
      <c r="AA1873" s="1" t="s">
        <v>490</v>
      </c>
      <c r="AB1873" s="1" t="s">
        <v>974</v>
      </c>
      <c r="AC1873" s="1" t="s">
        <v>1996</v>
      </c>
      <c r="AD1873" s="1" t="s">
        <v>491</v>
      </c>
      <c r="AE1873">
        <f>AE1874+AE1875+AE1876</f>
        <v>0</v>
      </c>
    </row>
    <row r="1874" spans="1:30" ht="25.5" hidden="1">
      <c r="A1874" s="37" t="s">
        <v>981</v>
      </c>
      <c r="B1874" s="42" t="s">
        <v>967</v>
      </c>
      <c r="C1874" s="18">
        <v>0</v>
      </c>
      <c r="D1874" s="18">
        <v>0</v>
      </c>
      <c r="E1874" s="18">
        <v>0</v>
      </c>
      <c r="F1874" s="18" t="s">
        <v>492</v>
      </c>
      <c r="G1874" s="19" t="s">
        <v>492</v>
      </c>
      <c r="X1874">
        <v>1085</v>
      </c>
      <c r="Y1874" t="s">
        <v>331</v>
      </c>
      <c r="Z1874" s="1" t="s">
        <v>981</v>
      </c>
      <c r="AA1874" s="1" t="s">
        <v>490</v>
      </c>
      <c r="AB1874" s="1" t="s">
        <v>979</v>
      </c>
      <c r="AC1874" s="1" t="s">
        <v>1996</v>
      </c>
      <c r="AD1874" s="1" t="s">
        <v>491</v>
      </c>
    </row>
    <row r="1875" spans="1:30" ht="25.5" hidden="1">
      <c r="A1875" s="37" t="s">
        <v>982</v>
      </c>
      <c r="B1875" s="42" t="s">
        <v>969</v>
      </c>
      <c r="C1875" s="18">
        <v>0</v>
      </c>
      <c r="D1875" s="18">
        <v>0</v>
      </c>
      <c r="E1875" s="18">
        <v>0</v>
      </c>
      <c r="F1875" s="18" t="s">
        <v>492</v>
      </c>
      <c r="G1875" s="19" t="s">
        <v>492</v>
      </c>
      <c r="X1875">
        <v>1086</v>
      </c>
      <c r="Y1875" t="s">
        <v>331</v>
      </c>
      <c r="Z1875" s="1" t="s">
        <v>982</v>
      </c>
      <c r="AA1875" s="1" t="s">
        <v>490</v>
      </c>
      <c r="AB1875" s="1" t="s">
        <v>979</v>
      </c>
      <c r="AC1875" s="1" t="s">
        <v>1996</v>
      </c>
      <c r="AD1875" s="1" t="s">
        <v>491</v>
      </c>
    </row>
    <row r="1876" spans="1:30" ht="25.5" hidden="1">
      <c r="A1876" s="37" t="s">
        <v>983</v>
      </c>
      <c r="B1876" s="42" t="s">
        <v>971</v>
      </c>
      <c r="C1876" s="18">
        <v>0</v>
      </c>
      <c r="D1876" s="18">
        <v>0</v>
      </c>
      <c r="E1876" s="18">
        <v>0</v>
      </c>
      <c r="F1876" s="18" t="s">
        <v>492</v>
      </c>
      <c r="G1876" s="19" t="s">
        <v>492</v>
      </c>
      <c r="X1876">
        <v>1087</v>
      </c>
      <c r="Y1876" t="s">
        <v>331</v>
      </c>
      <c r="Z1876" s="1" t="s">
        <v>983</v>
      </c>
      <c r="AA1876" s="1" t="s">
        <v>490</v>
      </c>
      <c r="AB1876" s="1" t="s">
        <v>979</v>
      </c>
      <c r="AC1876" s="1" t="s">
        <v>1996</v>
      </c>
      <c r="AD1876" s="1" t="s">
        <v>491</v>
      </c>
    </row>
    <row r="1877" spans="1:31" ht="12.75" hidden="1">
      <c r="A1877" s="37" t="s">
        <v>984</v>
      </c>
      <c r="B1877" s="38" t="s">
        <v>985</v>
      </c>
      <c r="C1877" s="18">
        <v>0</v>
      </c>
      <c r="D1877" s="18">
        <v>0</v>
      </c>
      <c r="E1877" s="18">
        <v>0</v>
      </c>
      <c r="F1877" s="18" t="s">
        <v>492</v>
      </c>
      <c r="G1877" s="19" t="s">
        <v>492</v>
      </c>
      <c r="X1877">
        <v>1088</v>
      </c>
      <c r="Y1877" t="s">
        <v>331</v>
      </c>
      <c r="Z1877" s="1" t="s">
        <v>984</v>
      </c>
      <c r="AA1877" s="1" t="s">
        <v>490</v>
      </c>
      <c r="AB1877" s="1" t="s">
        <v>1584</v>
      </c>
      <c r="AC1877" s="1" t="s">
        <v>1996</v>
      </c>
      <c r="AD1877" s="1" t="s">
        <v>491</v>
      </c>
      <c r="AE1877">
        <f>AE1878+AE1882+AE1886</f>
        <v>0</v>
      </c>
    </row>
    <row r="1878" spans="1:31" ht="25.5" hidden="1">
      <c r="A1878" s="37" t="s">
        <v>986</v>
      </c>
      <c r="B1878" s="40" t="s">
        <v>987</v>
      </c>
      <c r="C1878" s="18">
        <v>0</v>
      </c>
      <c r="D1878" s="18">
        <v>0</v>
      </c>
      <c r="E1878" s="18">
        <v>0</v>
      </c>
      <c r="F1878" s="18" t="s">
        <v>492</v>
      </c>
      <c r="G1878" s="19" t="s">
        <v>492</v>
      </c>
      <c r="X1878">
        <v>1089</v>
      </c>
      <c r="Y1878" t="s">
        <v>331</v>
      </c>
      <c r="Z1878" s="1" t="s">
        <v>986</v>
      </c>
      <c r="AA1878" s="1" t="s">
        <v>490</v>
      </c>
      <c r="AB1878" s="1" t="s">
        <v>984</v>
      </c>
      <c r="AC1878" s="1" t="s">
        <v>1996</v>
      </c>
      <c r="AD1878" s="1" t="s">
        <v>491</v>
      </c>
      <c r="AE1878">
        <f>AE1879+AE1880+AE1881</f>
        <v>0</v>
      </c>
    </row>
    <row r="1879" spans="1:30" ht="25.5" hidden="1">
      <c r="A1879" s="37" t="s">
        <v>988</v>
      </c>
      <c r="B1879" s="41" t="s">
        <v>989</v>
      </c>
      <c r="C1879" s="18">
        <v>0</v>
      </c>
      <c r="D1879" s="18">
        <v>0</v>
      </c>
      <c r="E1879" s="18">
        <v>0</v>
      </c>
      <c r="F1879" s="18" t="s">
        <v>492</v>
      </c>
      <c r="G1879" s="19" t="s">
        <v>492</v>
      </c>
      <c r="X1879">
        <v>1090</v>
      </c>
      <c r="Y1879" t="s">
        <v>331</v>
      </c>
      <c r="Z1879" s="1" t="s">
        <v>988</v>
      </c>
      <c r="AA1879" s="1" t="s">
        <v>490</v>
      </c>
      <c r="AB1879" s="1" t="s">
        <v>986</v>
      </c>
      <c r="AC1879" s="1" t="s">
        <v>1996</v>
      </c>
      <c r="AD1879" s="1" t="s">
        <v>491</v>
      </c>
    </row>
    <row r="1880" spans="1:30" ht="25.5" hidden="1">
      <c r="A1880" s="37" t="s">
        <v>990</v>
      </c>
      <c r="B1880" s="41" t="s">
        <v>991</v>
      </c>
      <c r="C1880" s="18">
        <v>0</v>
      </c>
      <c r="D1880" s="18">
        <v>0</v>
      </c>
      <c r="E1880" s="18">
        <v>0</v>
      </c>
      <c r="F1880" s="18" t="s">
        <v>492</v>
      </c>
      <c r="G1880" s="19" t="s">
        <v>492</v>
      </c>
      <c r="X1880">
        <v>1091</v>
      </c>
      <c r="Y1880" t="s">
        <v>331</v>
      </c>
      <c r="Z1880" s="1" t="s">
        <v>990</v>
      </c>
      <c r="AA1880" s="1" t="s">
        <v>490</v>
      </c>
      <c r="AB1880" s="1" t="s">
        <v>986</v>
      </c>
      <c r="AC1880" s="1" t="s">
        <v>1996</v>
      </c>
      <c r="AD1880" s="1" t="s">
        <v>491</v>
      </c>
    </row>
    <row r="1881" spans="1:30" ht="25.5" hidden="1">
      <c r="A1881" s="37" t="s">
        <v>992</v>
      </c>
      <c r="B1881" s="41" t="s">
        <v>993</v>
      </c>
      <c r="C1881" s="18">
        <v>0</v>
      </c>
      <c r="D1881" s="18">
        <v>0</v>
      </c>
      <c r="E1881" s="18">
        <v>0</v>
      </c>
      <c r="F1881" s="18" t="s">
        <v>492</v>
      </c>
      <c r="G1881" s="19" t="s">
        <v>492</v>
      </c>
      <c r="X1881">
        <v>1092</v>
      </c>
      <c r="Y1881" t="s">
        <v>331</v>
      </c>
      <c r="Z1881" s="1" t="s">
        <v>992</v>
      </c>
      <c r="AA1881" s="1" t="s">
        <v>490</v>
      </c>
      <c r="AB1881" s="1" t="s">
        <v>986</v>
      </c>
      <c r="AC1881" s="1" t="s">
        <v>1996</v>
      </c>
      <c r="AD1881" s="1" t="s">
        <v>491</v>
      </c>
    </row>
    <row r="1882" spans="1:31" ht="25.5" hidden="1">
      <c r="A1882" s="37" t="s">
        <v>994</v>
      </c>
      <c r="B1882" s="40" t="s">
        <v>995</v>
      </c>
      <c r="C1882" s="18">
        <v>0</v>
      </c>
      <c r="D1882" s="18">
        <v>0</v>
      </c>
      <c r="E1882" s="18">
        <v>0</v>
      </c>
      <c r="F1882" s="18" t="s">
        <v>492</v>
      </c>
      <c r="G1882" s="19" t="s">
        <v>492</v>
      </c>
      <c r="X1882">
        <v>1093</v>
      </c>
      <c r="Y1882" t="s">
        <v>331</v>
      </c>
      <c r="Z1882" s="1" t="s">
        <v>994</v>
      </c>
      <c r="AA1882" s="1" t="s">
        <v>490</v>
      </c>
      <c r="AB1882" s="1" t="s">
        <v>984</v>
      </c>
      <c r="AC1882" s="1" t="s">
        <v>1996</v>
      </c>
      <c r="AD1882" s="1" t="s">
        <v>491</v>
      </c>
      <c r="AE1882">
        <f>AE1883+AE1884+AE1885</f>
        <v>0</v>
      </c>
    </row>
    <row r="1883" spans="1:30" ht="25.5" hidden="1">
      <c r="A1883" s="37" t="s">
        <v>996</v>
      </c>
      <c r="B1883" s="41" t="s">
        <v>997</v>
      </c>
      <c r="C1883" s="18">
        <v>0</v>
      </c>
      <c r="D1883" s="18">
        <v>0</v>
      </c>
      <c r="E1883" s="18">
        <v>0</v>
      </c>
      <c r="F1883" s="18" t="s">
        <v>492</v>
      </c>
      <c r="G1883" s="19" t="s">
        <v>492</v>
      </c>
      <c r="X1883">
        <v>1094</v>
      </c>
      <c r="Y1883" t="s">
        <v>331</v>
      </c>
      <c r="Z1883" s="1" t="s">
        <v>996</v>
      </c>
      <c r="AA1883" s="1" t="s">
        <v>490</v>
      </c>
      <c r="AB1883" s="1" t="s">
        <v>994</v>
      </c>
      <c r="AC1883" s="1" t="s">
        <v>1996</v>
      </c>
      <c r="AD1883" s="1" t="s">
        <v>491</v>
      </c>
    </row>
    <row r="1884" spans="1:30" ht="25.5" hidden="1">
      <c r="A1884" s="37" t="s">
        <v>998</v>
      </c>
      <c r="B1884" s="41" t="s">
        <v>249</v>
      </c>
      <c r="C1884" s="18">
        <v>0</v>
      </c>
      <c r="D1884" s="18">
        <v>0</v>
      </c>
      <c r="E1884" s="18">
        <v>0</v>
      </c>
      <c r="F1884" s="18" t="s">
        <v>492</v>
      </c>
      <c r="G1884" s="19" t="s">
        <v>492</v>
      </c>
      <c r="X1884">
        <v>1095</v>
      </c>
      <c r="Y1884" t="s">
        <v>331</v>
      </c>
      <c r="Z1884" s="1" t="s">
        <v>998</v>
      </c>
      <c r="AA1884" s="1" t="s">
        <v>490</v>
      </c>
      <c r="AB1884" s="1" t="s">
        <v>994</v>
      </c>
      <c r="AC1884" s="1" t="s">
        <v>1996</v>
      </c>
      <c r="AD1884" s="1" t="s">
        <v>491</v>
      </c>
    </row>
    <row r="1885" spans="1:30" ht="25.5" hidden="1">
      <c r="A1885" s="37" t="s">
        <v>250</v>
      </c>
      <c r="B1885" s="41" t="s">
        <v>251</v>
      </c>
      <c r="C1885" s="18">
        <v>0</v>
      </c>
      <c r="D1885" s="18">
        <v>0</v>
      </c>
      <c r="E1885" s="18">
        <v>0</v>
      </c>
      <c r="F1885" s="18" t="s">
        <v>492</v>
      </c>
      <c r="G1885" s="19" t="s">
        <v>492</v>
      </c>
      <c r="X1885">
        <v>1096</v>
      </c>
      <c r="Y1885" t="s">
        <v>331</v>
      </c>
      <c r="Z1885" s="1" t="s">
        <v>250</v>
      </c>
      <c r="AA1885" s="1" t="s">
        <v>490</v>
      </c>
      <c r="AB1885" s="1" t="s">
        <v>994</v>
      </c>
      <c r="AC1885" s="1" t="s">
        <v>1996</v>
      </c>
      <c r="AD1885" s="1" t="s">
        <v>491</v>
      </c>
    </row>
    <row r="1886" spans="1:31" ht="25.5" hidden="1">
      <c r="A1886" s="37" t="s">
        <v>252</v>
      </c>
      <c r="B1886" s="40" t="s">
        <v>253</v>
      </c>
      <c r="C1886" s="18">
        <v>0</v>
      </c>
      <c r="D1886" s="18">
        <v>0</v>
      </c>
      <c r="E1886" s="18">
        <v>0</v>
      </c>
      <c r="F1886" s="18" t="s">
        <v>492</v>
      </c>
      <c r="G1886" s="19" t="s">
        <v>492</v>
      </c>
      <c r="X1886">
        <v>1097</v>
      </c>
      <c r="Y1886" t="s">
        <v>331</v>
      </c>
      <c r="Z1886" s="1" t="s">
        <v>252</v>
      </c>
      <c r="AA1886" s="1" t="s">
        <v>490</v>
      </c>
      <c r="AB1886" s="1" t="s">
        <v>984</v>
      </c>
      <c r="AC1886" s="1" t="s">
        <v>1996</v>
      </c>
      <c r="AD1886" s="1" t="s">
        <v>491</v>
      </c>
      <c r="AE1886">
        <f>AE1887+AE1888+AE1889</f>
        <v>0</v>
      </c>
    </row>
    <row r="1887" spans="1:30" ht="25.5" hidden="1">
      <c r="A1887" s="37" t="s">
        <v>254</v>
      </c>
      <c r="B1887" s="41" t="s">
        <v>255</v>
      </c>
      <c r="C1887" s="18">
        <v>0</v>
      </c>
      <c r="D1887" s="18">
        <v>0</v>
      </c>
      <c r="E1887" s="18">
        <v>0</v>
      </c>
      <c r="F1887" s="18" t="s">
        <v>492</v>
      </c>
      <c r="G1887" s="19" t="s">
        <v>492</v>
      </c>
      <c r="X1887">
        <v>1098</v>
      </c>
      <c r="Y1887" t="s">
        <v>331</v>
      </c>
      <c r="Z1887" s="1" t="s">
        <v>254</v>
      </c>
      <c r="AA1887" s="1" t="s">
        <v>490</v>
      </c>
      <c r="AB1887" s="1" t="s">
        <v>252</v>
      </c>
      <c r="AC1887" s="1" t="s">
        <v>1996</v>
      </c>
      <c r="AD1887" s="1" t="s">
        <v>491</v>
      </c>
    </row>
    <row r="1888" spans="1:30" ht="25.5" hidden="1">
      <c r="A1888" s="37" t="s">
        <v>256</v>
      </c>
      <c r="B1888" s="41" t="s">
        <v>257</v>
      </c>
      <c r="C1888" s="18">
        <v>0</v>
      </c>
      <c r="D1888" s="18">
        <v>0</v>
      </c>
      <c r="E1888" s="18">
        <v>0</v>
      </c>
      <c r="F1888" s="18" t="s">
        <v>492</v>
      </c>
      <c r="G1888" s="19" t="s">
        <v>492</v>
      </c>
      <c r="X1888">
        <v>1099</v>
      </c>
      <c r="Y1888" t="s">
        <v>331</v>
      </c>
      <c r="Z1888" s="1" t="s">
        <v>256</v>
      </c>
      <c r="AA1888" s="1" t="s">
        <v>490</v>
      </c>
      <c r="AB1888" s="1" t="s">
        <v>252</v>
      </c>
      <c r="AC1888" s="1" t="s">
        <v>1996</v>
      </c>
      <c r="AD1888" s="1" t="s">
        <v>491</v>
      </c>
    </row>
    <row r="1889" spans="1:30" ht="25.5" hidden="1">
      <c r="A1889" s="37" t="s">
        <v>258</v>
      </c>
      <c r="B1889" s="41" t="s">
        <v>259</v>
      </c>
      <c r="C1889" s="18">
        <v>0</v>
      </c>
      <c r="D1889" s="18">
        <v>0</v>
      </c>
      <c r="E1889" s="18">
        <v>0</v>
      </c>
      <c r="F1889" s="18" t="s">
        <v>492</v>
      </c>
      <c r="G1889" s="19" t="s">
        <v>492</v>
      </c>
      <c r="X1889">
        <v>1100</v>
      </c>
      <c r="Y1889" t="s">
        <v>331</v>
      </c>
      <c r="Z1889" s="1" t="s">
        <v>258</v>
      </c>
      <c r="AA1889" s="1" t="s">
        <v>490</v>
      </c>
      <c r="AB1889" s="1" t="s">
        <v>252</v>
      </c>
      <c r="AC1889" s="1" t="s">
        <v>1996</v>
      </c>
      <c r="AD1889" s="1" t="s">
        <v>491</v>
      </c>
    </row>
    <row r="1890" spans="1:31" ht="25.5" hidden="1">
      <c r="A1890" s="37" t="s">
        <v>260</v>
      </c>
      <c r="B1890" s="38" t="s">
        <v>261</v>
      </c>
      <c r="C1890" s="18">
        <v>0</v>
      </c>
      <c r="D1890" s="18">
        <v>0</v>
      </c>
      <c r="E1890" s="18">
        <v>0</v>
      </c>
      <c r="F1890" s="18" t="s">
        <v>492</v>
      </c>
      <c r="G1890" s="19" t="s">
        <v>492</v>
      </c>
      <c r="X1890">
        <v>1101</v>
      </c>
      <c r="Y1890" t="s">
        <v>331</v>
      </c>
      <c r="Z1890" s="1" t="s">
        <v>260</v>
      </c>
      <c r="AA1890" s="1" t="s">
        <v>490</v>
      </c>
      <c r="AB1890" s="1" t="s">
        <v>1584</v>
      </c>
      <c r="AC1890" s="1" t="s">
        <v>1996</v>
      </c>
      <c r="AD1890" s="1" t="s">
        <v>491</v>
      </c>
      <c r="AE1890">
        <f>AE1891+AE1895+AE1899</f>
        <v>0</v>
      </c>
    </row>
    <row r="1891" spans="1:31" ht="25.5" hidden="1">
      <c r="A1891" s="37" t="s">
        <v>262</v>
      </c>
      <c r="B1891" s="40" t="s">
        <v>263</v>
      </c>
      <c r="C1891" s="18">
        <v>0</v>
      </c>
      <c r="D1891" s="18">
        <v>0</v>
      </c>
      <c r="E1891" s="18">
        <v>0</v>
      </c>
      <c r="F1891" s="18" t="s">
        <v>492</v>
      </c>
      <c r="G1891" s="19" t="s">
        <v>492</v>
      </c>
      <c r="X1891">
        <v>1102</v>
      </c>
      <c r="Y1891" t="s">
        <v>331</v>
      </c>
      <c r="Z1891" s="1" t="s">
        <v>262</v>
      </c>
      <c r="AA1891" s="1" t="s">
        <v>490</v>
      </c>
      <c r="AB1891" s="1" t="s">
        <v>260</v>
      </c>
      <c r="AC1891" s="1" t="s">
        <v>1996</v>
      </c>
      <c r="AD1891" s="1" t="s">
        <v>491</v>
      </c>
      <c r="AE1891">
        <f>AE1892+AE1893+AE1894</f>
        <v>0</v>
      </c>
    </row>
    <row r="1892" spans="1:30" ht="25.5" hidden="1">
      <c r="A1892" s="37" t="s">
        <v>264</v>
      </c>
      <c r="B1892" s="41" t="s">
        <v>989</v>
      </c>
      <c r="C1892" s="18">
        <v>0</v>
      </c>
      <c r="D1892" s="18">
        <v>0</v>
      </c>
      <c r="E1892" s="18">
        <v>0</v>
      </c>
      <c r="F1892" s="18" t="s">
        <v>492</v>
      </c>
      <c r="G1892" s="19" t="s">
        <v>492</v>
      </c>
      <c r="X1892">
        <v>1103</v>
      </c>
      <c r="Y1892" t="s">
        <v>331</v>
      </c>
      <c r="Z1892" s="1" t="s">
        <v>264</v>
      </c>
      <c r="AA1892" s="1" t="s">
        <v>490</v>
      </c>
      <c r="AB1892" s="1" t="s">
        <v>262</v>
      </c>
      <c r="AC1892" s="1" t="s">
        <v>1996</v>
      </c>
      <c r="AD1892" s="1" t="s">
        <v>491</v>
      </c>
    </row>
    <row r="1893" spans="1:30" ht="25.5" hidden="1">
      <c r="A1893" s="37" t="s">
        <v>265</v>
      </c>
      <c r="B1893" s="41" t="s">
        <v>991</v>
      </c>
      <c r="C1893" s="18">
        <v>0</v>
      </c>
      <c r="D1893" s="18">
        <v>0</v>
      </c>
      <c r="E1893" s="18">
        <v>0</v>
      </c>
      <c r="F1893" s="18" t="s">
        <v>492</v>
      </c>
      <c r="G1893" s="19" t="s">
        <v>492</v>
      </c>
      <c r="X1893">
        <v>1104</v>
      </c>
      <c r="Y1893" t="s">
        <v>331</v>
      </c>
      <c r="Z1893" s="1" t="s">
        <v>265</v>
      </c>
      <c r="AA1893" s="1" t="s">
        <v>490</v>
      </c>
      <c r="AB1893" s="1" t="s">
        <v>262</v>
      </c>
      <c r="AC1893" s="1" t="s">
        <v>1996</v>
      </c>
      <c r="AD1893" s="1" t="s">
        <v>491</v>
      </c>
    </row>
    <row r="1894" spans="1:30" ht="25.5" hidden="1">
      <c r="A1894" s="37" t="s">
        <v>266</v>
      </c>
      <c r="B1894" s="41" t="s">
        <v>993</v>
      </c>
      <c r="C1894" s="18">
        <v>0</v>
      </c>
      <c r="D1894" s="18">
        <v>0</v>
      </c>
      <c r="E1894" s="18">
        <v>0</v>
      </c>
      <c r="F1894" s="18" t="s">
        <v>492</v>
      </c>
      <c r="G1894" s="19" t="s">
        <v>492</v>
      </c>
      <c r="X1894">
        <v>1105</v>
      </c>
      <c r="Y1894" t="s">
        <v>331</v>
      </c>
      <c r="Z1894" s="1" t="s">
        <v>266</v>
      </c>
      <c r="AA1894" s="1" t="s">
        <v>490</v>
      </c>
      <c r="AB1894" s="1" t="s">
        <v>262</v>
      </c>
      <c r="AC1894" s="1" t="s">
        <v>1996</v>
      </c>
      <c r="AD1894" s="1" t="s">
        <v>491</v>
      </c>
    </row>
    <row r="1895" spans="1:31" ht="25.5" hidden="1">
      <c r="A1895" s="37" t="s">
        <v>267</v>
      </c>
      <c r="B1895" s="40" t="s">
        <v>268</v>
      </c>
      <c r="C1895" s="18">
        <v>0</v>
      </c>
      <c r="D1895" s="18">
        <v>0</v>
      </c>
      <c r="E1895" s="18">
        <v>0</v>
      </c>
      <c r="F1895" s="18" t="s">
        <v>492</v>
      </c>
      <c r="G1895" s="19" t="s">
        <v>492</v>
      </c>
      <c r="X1895">
        <v>1106</v>
      </c>
      <c r="Y1895" t="s">
        <v>331</v>
      </c>
      <c r="Z1895" s="1" t="s">
        <v>267</v>
      </c>
      <c r="AA1895" s="1" t="s">
        <v>490</v>
      </c>
      <c r="AB1895" s="1" t="s">
        <v>260</v>
      </c>
      <c r="AC1895" s="1" t="s">
        <v>1996</v>
      </c>
      <c r="AD1895" s="1" t="s">
        <v>491</v>
      </c>
      <c r="AE1895">
        <f>AE1896+AE1897+AE1898</f>
        <v>0</v>
      </c>
    </row>
    <row r="1896" spans="1:30" ht="25.5" hidden="1">
      <c r="A1896" s="37" t="s">
        <v>269</v>
      </c>
      <c r="B1896" s="41" t="s">
        <v>997</v>
      </c>
      <c r="C1896" s="18">
        <v>0</v>
      </c>
      <c r="D1896" s="18">
        <v>0</v>
      </c>
      <c r="E1896" s="18">
        <v>0</v>
      </c>
      <c r="F1896" s="18" t="s">
        <v>492</v>
      </c>
      <c r="G1896" s="19" t="s">
        <v>492</v>
      </c>
      <c r="X1896">
        <v>1107</v>
      </c>
      <c r="Y1896" t="s">
        <v>331</v>
      </c>
      <c r="Z1896" s="1" t="s">
        <v>269</v>
      </c>
      <c r="AA1896" s="1" t="s">
        <v>490</v>
      </c>
      <c r="AB1896" s="1" t="s">
        <v>267</v>
      </c>
      <c r="AC1896" s="1" t="s">
        <v>1996</v>
      </c>
      <c r="AD1896" s="1" t="s">
        <v>491</v>
      </c>
    </row>
    <row r="1897" spans="1:30" ht="25.5" hidden="1">
      <c r="A1897" s="37" t="s">
        <v>270</v>
      </c>
      <c r="B1897" s="41" t="s">
        <v>249</v>
      </c>
      <c r="C1897" s="18">
        <v>0</v>
      </c>
      <c r="D1897" s="18">
        <v>0</v>
      </c>
      <c r="E1897" s="18">
        <v>0</v>
      </c>
      <c r="F1897" s="18" t="s">
        <v>492</v>
      </c>
      <c r="G1897" s="19" t="s">
        <v>492</v>
      </c>
      <c r="X1897">
        <v>1108</v>
      </c>
      <c r="Y1897" t="s">
        <v>331</v>
      </c>
      <c r="Z1897" s="1" t="s">
        <v>270</v>
      </c>
      <c r="AA1897" s="1" t="s">
        <v>490</v>
      </c>
      <c r="AB1897" s="1" t="s">
        <v>267</v>
      </c>
      <c r="AC1897" s="1" t="s">
        <v>1996</v>
      </c>
      <c r="AD1897" s="1" t="s">
        <v>491</v>
      </c>
    </row>
    <row r="1898" spans="1:30" ht="25.5" hidden="1">
      <c r="A1898" s="37" t="s">
        <v>271</v>
      </c>
      <c r="B1898" s="41" t="s">
        <v>251</v>
      </c>
      <c r="C1898" s="18">
        <v>0</v>
      </c>
      <c r="D1898" s="18">
        <v>0</v>
      </c>
      <c r="E1898" s="18">
        <v>0</v>
      </c>
      <c r="F1898" s="18" t="s">
        <v>492</v>
      </c>
      <c r="G1898" s="19" t="s">
        <v>492</v>
      </c>
      <c r="X1898">
        <v>1109</v>
      </c>
      <c r="Y1898" t="s">
        <v>331</v>
      </c>
      <c r="Z1898" s="1" t="s">
        <v>271</v>
      </c>
      <c r="AA1898" s="1" t="s">
        <v>490</v>
      </c>
      <c r="AB1898" s="1" t="s">
        <v>267</v>
      </c>
      <c r="AC1898" s="1" t="s">
        <v>1996</v>
      </c>
      <c r="AD1898" s="1" t="s">
        <v>491</v>
      </c>
    </row>
    <row r="1899" spans="1:31" ht="25.5" hidden="1">
      <c r="A1899" s="37" t="s">
        <v>272</v>
      </c>
      <c r="B1899" s="40" t="s">
        <v>273</v>
      </c>
      <c r="C1899" s="18">
        <v>0</v>
      </c>
      <c r="D1899" s="18">
        <v>0</v>
      </c>
      <c r="E1899" s="18">
        <v>0</v>
      </c>
      <c r="F1899" s="18" t="s">
        <v>492</v>
      </c>
      <c r="G1899" s="19" t="s">
        <v>492</v>
      </c>
      <c r="X1899">
        <v>1110</v>
      </c>
      <c r="Y1899" t="s">
        <v>331</v>
      </c>
      <c r="Z1899" s="1" t="s">
        <v>272</v>
      </c>
      <c r="AA1899" s="1" t="s">
        <v>490</v>
      </c>
      <c r="AB1899" s="1" t="s">
        <v>260</v>
      </c>
      <c r="AC1899" s="1" t="s">
        <v>1996</v>
      </c>
      <c r="AD1899" s="1" t="s">
        <v>491</v>
      </c>
      <c r="AE1899">
        <f>AE1900+AE1901+AE1902</f>
        <v>0</v>
      </c>
    </row>
    <row r="1900" spans="1:30" ht="25.5" hidden="1">
      <c r="A1900" s="37" t="s">
        <v>274</v>
      </c>
      <c r="B1900" s="41" t="s">
        <v>255</v>
      </c>
      <c r="C1900" s="18">
        <v>0</v>
      </c>
      <c r="D1900" s="18">
        <v>0</v>
      </c>
      <c r="E1900" s="18">
        <v>0</v>
      </c>
      <c r="F1900" s="18" t="s">
        <v>492</v>
      </c>
      <c r="G1900" s="19" t="s">
        <v>492</v>
      </c>
      <c r="X1900">
        <v>1111</v>
      </c>
      <c r="Y1900" t="s">
        <v>331</v>
      </c>
      <c r="Z1900" s="1" t="s">
        <v>274</v>
      </c>
      <c r="AA1900" s="1" t="s">
        <v>490</v>
      </c>
      <c r="AB1900" s="1" t="s">
        <v>272</v>
      </c>
      <c r="AC1900" s="1" t="s">
        <v>1996</v>
      </c>
      <c r="AD1900" s="1" t="s">
        <v>491</v>
      </c>
    </row>
    <row r="1901" spans="1:30" ht="25.5" hidden="1">
      <c r="A1901" s="37" t="s">
        <v>275</v>
      </c>
      <c r="B1901" s="41" t="s">
        <v>257</v>
      </c>
      <c r="C1901" s="18">
        <v>0</v>
      </c>
      <c r="D1901" s="18">
        <v>0</v>
      </c>
      <c r="E1901" s="18">
        <v>0</v>
      </c>
      <c r="F1901" s="18" t="s">
        <v>492</v>
      </c>
      <c r="G1901" s="19" t="s">
        <v>492</v>
      </c>
      <c r="X1901">
        <v>1112</v>
      </c>
      <c r="Y1901" t="s">
        <v>331</v>
      </c>
      <c r="Z1901" s="1" t="s">
        <v>275</v>
      </c>
      <c r="AA1901" s="1" t="s">
        <v>490</v>
      </c>
      <c r="AB1901" s="1" t="s">
        <v>272</v>
      </c>
      <c r="AC1901" s="1" t="s">
        <v>1996</v>
      </c>
      <c r="AD1901" s="1" t="s">
        <v>491</v>
      </c>
    </row>
    <row r="1902" spans="1:30" ht="25.5" hidden="1">
      <c r="A1902" s="37" t="s">
        <v>276</v>
      </c>
      <c r="B1902" s="41" t="s">
        <v>259</v>
      </c>
      <c r="C1902" s="18">
        <v>0</v>
      </c>
      <c r="D1902" s="18">
        <v>0</v>
      </c>
      <c r="E1902" s="18">
        <v>0</v>
      </c>
      <c r="F1902" s="18" t="s">
        <v>492</v>
      </c>
      <c r="G1902" s="19" t="s">
        <v>492</v>
      </c>
      <c r="X1902">
        <v>1113</v>
      </c>
      <c r="Y1902" t="s">
        <v>331</v>
      </c>
      <c r="Z1902" s="1" t="s">
        <v>276</v>
      </c>
      <c r="AA1902" s="1" t="s">
        <v>490</v>
      </c>
      <c r="AB1902" s="1" t="s">
        <v>272</v>
      </c>
      <c r="AC1902" s="1" t="s">
        <v>1996</v>
      </c>
      <c r="AD1902" s="1" t="s">
        <v>491</v>
      </c>
    </row>
    <row r="1903" spans="1:31" ht="12.75" hidden="1">
      <c r="A1903" s="37" t="s">
        <v>277</v>
      </c>
      <c r="B1903" s="38" t="s">
        <v>278</v>
      </c>
      <c r="C1903" s="18">
        <v>0</v>
      </c>
      <c r="D1903" s="18">
        <v>0</v>
      </c>
      <c r="E1903" s="18">
        <v>0</v>
      </c>
      <c r="F1903" s="18" t="s">
        <v>492</v>
      </c>
      <c r="G1903" s="19" t="s">
        <v>492</v>
      </c>
      <c r="X1903">
        <v>1114</v>
      </c>
      <c r="Y1903" t="s">
        <v>331</v>
      </c>
      <c r="Z1903" s="1" t="s">
        <v>277</v>
      </c>
      <c r="AA1903" s="1" t="s">
        <v>490</v>
      </c>
      <c r="AB1903" s="1" t="s">
        <v>1584</v>
      </c>
      <c r="AC1903" s="1" t="s">
        <v>1996</v>
      </c>
      <c r="AD1903" s="1" t="s">
        <v>491</v>
      </c>
      <c r="AE1903">
        <f>AE1904+AE1908+AE1912</f>
        <v>0</v>
      </c>
    </row>
    <row r="1904" spans="1:31" ht="12.75" hidden="1">
      <c r="A1904" s="37" t="s">
        <v>279</v>
      </c>
      <c r="B1904" s="40" t="s">
        <v>280</v>
      </c>
      <c r="C1904" s="18">
        <v>0</v>
      </c>
      <c r="D1904" s="18">
        <v>0</v>
      </c>
      <c r="E1904" s="18">
        <v>0</v>
      </c>
      <c r="F1904" s="18" t="s">
        <v>492</v>
      </c>
      <c r="G1904" s="19" t="s">
        <v>492</v>
      </c>
      <c r="X1904">
        <v>1115</v>
      </c>
      <c r="Y1904" t="s">
        <v>331</v>
      </c>
      <c r="Z1904" s="1" t="s">
        <v>279</v>
      </c>
      <c r="AA1904" s="1" t="s">
        <v>490</v>
      </c>
      <c r="AB1904" s="1" t="s">
        <v>277</v>
      </c>
      <c r="AC1904" s="1" t="s">
        <v>1996</v>
      </c>
      <c r="AD1904" s="1" t="s">
        <v>491</v>
      </c>
      <c r="AE1904">
        <f>AE1905+AE1906+AE1907</f>
        <v>0</v>
      </c>
    </row>
    <row r="1905" spans="1:30" ht="12.75" hidden="1">
      <c r="A1905" s="37" t="s">
        <v>281</v>
      </c>
      <c r="B1905" s="41" t="s">
        <v>282</v>
      </c>
      <c r="C1905" s="18">
        <v>0</v>
      </c>
      <c r="D1905" s="18">
        <v>0</v>
      </c>
      <c r="E1905" s="18">
        <v>0</v>
      </c>
      <c r="F1905" s="18" t="s">
        <v>492</v>
      </c>
      <c r="G1905" s="19" t="s">
        <v>492</v>
      </c>
      <c r="X1905">
        <v>1116</v>
      </c>
      <c r="Y1905" t="s">
        <v>331</v>
      </c>
      <c r="Z1905" s="1" t="s">
        <v>281</v>
      </c>
      <c r="AA1905" s="1" t="s">
        <v>490</v>
      </c>
      <c r="AB1905" s="1" t="s">
        <v>279</v>
      </c>
      <c r="AC1905" s="1" t="s">
        <v>1996</v>
      </c>
      <c r="AD1905" s="1" t="s">
        <v>491</v>
      </c>
    </row>
    <row r="1906" spans="1:30" ht="25.5" hidden="1">
      <c r="A1906" s="37" t="s">
        <v>283</v>
      </c>
      <c r="B1906" s="41" t="s">
        <v>284</v>
      </c>
      <c r="C1906" s="18">
        <v>0</v>
      </c>
      <c r="D1906" s="18">
        <v>0</v>
      </c>
      <c r="E1906" s="18">
        <v>0</v>
      </c>
      <c r="F1906" s="18" t="s">
        <v>492</v>
      </c>
      <c r="G1906" s="19" t="s">
        <v>492</v>
      </c>
      <c r="X1906">
        <v>1117</v>
      </c>
      <c r="Y1906" t="s">
        <v>331</v>
      </c>
      <c r="Z1906" s="1" t="s">
        <v>283</v>
      </c>
      <c r="AA1906" s="1" t="s">
        <v>490</v>
      </c>
      <c r="AB1906" s="1" t="s">
        <v>279</v>
      </c>
      <c r="AC1906" s="1" t="s">
        <v>1996</v>
      </c>
      <c r="AD1906" s="1" t="s">
        <v>491</v>
      </c>
    </row>
    <row r="1907" spans="1:30" ht="25.5" hidden="1">
      <c r="A1907" s="37" t="s">
        <v>285</v>
      </c>
      <c r="B1907" s="41" t="s">
        <v>286</v>
      </c>
      <c r="C1907" s="18">
        <v>0</v>
      </c>
      <c r="D1907" s="18">
        <v>0</v>
      </c>
      <c r="E1907" s="18">
        <v>0</v>
      </c>
      <c r="F1907" s="18" t="s">
        <v>492</v>
      </c>
      <c r="G1907" s="19" t="s">
        <v>492</v>
      </c>
      <c r="X1907">
        <v>1118</v>
      </c>
      <c r="Y1907" t="s">
        <v>331</v>
      </c>
      <c r="Z1907" s="1" t="s">
        <v>285</v>
      </c>
      <c r="AA1907" s="1" t="s">
        <v>490</v>
      </c>
      <c r="AB1907" s="1" t="s">
        <v>279</v>
      </c>
      <c r="AC1907" s="1" t="s">
        <v>1996</v>
      </c>
      <c r="AD1907" s="1" t="s">
        <v>491</v>
      </c>
    </row>
    <row r="1908" spans="1:31" ht="25.5" hidden="1">
      <c r="A1908" s="37" t="s">
        <v>287</v>
      </c>
      <c r="B1908" s="40" t="s">
        <v>288</v>
      </c>
      <c r="C1908" s="18">
        <v>0</v>
      </c>
      <c r="D1908" s="18">
        <v>0</v>
      </c>
      <c r="E1908" s="18">
        <v>0</v>
      </c>
      <c r="F1908" s="18" t="s">
        <v>492</v>
      </c>
      <c r="G1908" s="19" t="s">
        <v>492</v>
      </c>
      <c r="X1908">
        <v>1119</v>
      </c>
      <c r="Y1908" t="s">
        <v>331</v>
      </c>
      <c r="Z1908" s="1" t="s">
        <v>287</v>
      </c>
      <c r="AA1908" s="1" t="s">
        <v>490</v>
      </c>
      <c r="AB1908" s="1" t="s">
        <v>277</v>
      </c>
      <c r="AC1908" s="1" t="s">
        <v>1996</v>
      </c>
      <c r="AD1908" s="1" t="s">
        <v>491</v>
      </c>
      <c r="AE1908">
        <f>AE1909+AE1910+AE1911</f>
        <v>0</v>
      </c>
    </row>
    <row r="1909" spans="1:30" ht="12.75" hidden="1">
      <c r="A1909" s="37" t="s">
        <v>289</v>
      </c>
      <c r="B1909" s="41" t="s">
        <v>290</v>
      </c>
      <c r="C1909" s="18">
        <v>0</v>
      </c>
      <c r="D1909" s="18">
        <v>0</v>
      </c>
      <c r="E1909" s="18">
        <v>0</v>
      </c>
      <c r="F1909" s="18" t="s">
        <v>492</v>
      </c>
      <c r="G1909" s="19" t="s">
        <v>492</v>
      </c>
      <c r="X1909">
        <v>1120</v>
      </c>
      <c r="Y1909" t="s">
        <v>331</v>
      </c>
      <c r="Z1909" s="1" t="s">
        <v>289</v>
      </c>
      <c r="AA1909" s="1" t="s">
        <v>490</v>
      </c>
      <c r="AB1909" s="1" t="s">
        <v>287</v>
      </c>
      <c r="AC1909" s="1" t="s">
        <v>1996</v>
      </c>
      <c r="AD1909" s="1" t="s">
        <v>491</v>
      </c>
    </row>
    <row r="1910" spans="1:30" ht="25.5" hidden="1">
      <c r="A1910" s="37" t="s">
        <v>291</v>
      </c>
      <c r="B1910" s="41" t="s">
        <v>292</v>
      </c>
      <c r="C1910" s="18">
        <v>0</v>
      </c>
      <c r="D1910" s="18">
        <v>0</v>
      </c>
      <c r="E1910" s="18">
        <v>0</v>
      </c>
      <c r="F1910" s="18" t="s">
        <v>492</v>
      </c>
      <c r="G1910" s="19" t="s">
        <v>492</v>
      </c>
      <c r="X1910">
        <v>1121</v>
      </c>
      <c r="Y1910" t="s">
        <v>331</v>
      </c>
      <c r="Z1910" s="1" t="s">
        <v>291</v>
      </c>
      <c r="AA1910" s="1" t="s">
        <v>490</v>
      </c>
      <c r="AB1910" s="1" t="s">
        <v>287</v>
      </c>
      <c r="AC1910" s="1" t="s">
        <v>1996</v>
      </c>
      <c r="AD1910" s="1" t="s">
        <v>491</v>
      </c>
    </row>
    <row r="1911" spans="1:30" ht="25.5" hidden="1">
      <c r="A1911" s="37" t="s">
        <v>293</v>
      </c>
      <c r="B1911" s="41" t="s">
        <v>294</v>
      </c>
      <c r="C1911" s="18">
        <v>0</v>
      </c>
      <c r="D1911" s="18">
        <v>0</v>
      </c>
      <c r="E1911" s="18">
        <v>0</v>
      </c>
      <c r="F1911" s="18" t="s">
        <v>492</v>
      </c>
      <c r="G1911" s="19" t="s">
        <v>492</v>
      </c>
      <c r="X1911">
        <v>1122</v>
      </c>
      <c r="Y1911" t="s">
        <v>331</v>
      </c>
      <c r="Z1911" s="1" t="s">
        <v>293</v>
      </c>
      <c r="AA1911" s="1" t="s">
        <v>490</v>
      </c>
      <c r="AB1911" s="1" t="s">
        <v>287</v>
      </c>
      <c r="AC1911" s="1" t="s">
        <v>1996</v>
      </c>
      <c r="AD1911" s="1" t="s">
        <v>491</v>
      </c>
    </row>
    <row r="1912" spans="1:31" ht="25.5" hidden="1">
      <c r="A1912" s="37" t="s">
        <v>295</v>
      </c>
      <c r="B1912" s="40" t="s">
        <v>296</v>
      </c>
      <c r="C1912" s="18">
        <v>0</v>
      </c>
      <c r="D1912" s="18">
        <v>0</v>
      </c>
      <c r="E1912" s="18">
        <v>0</v>
      </c>
      <c r="F1912" s="18" t="s">
        <v>492</v>
      </c>
      <c r="G1912" s="19" t="s">
        <v>492</v>
      </c>
      <c r="X1912">
        <v>1123</v>
      </c>
      <c r="Y1912" t="s">
        <v>331</v>
      </c>
      <c r="Z1912" s="1" t="s">
        <v>295</v>
      </c>
      <c r="AA1912" s="1" t="s">
        <v>490</v>
      </c>
      <c r="AB1912" s="1" t="s">
        <v>277</v>
      </c>
      <c r="AC1912" s="1" t="s">
        <v>1996</v>
      </c>
      <c r="AD1912" s="1" t="s">
        <v>491</v>
      </c>
      <c r="AE1912">
        <f>AE1913+AE1914+AE1915</f>
        <v>0</v>
      </c>
    </row>
    <row r="1913" spans="1:30" ht="25.5" hidden="1">
      <c r="A1913" s="37" t="s">
        <v>297</v>
      </c>
      <c r="B1913" s="41" t="s">
        <v>298</v>
      </c>
      <c r="C1913" s="18">
        <v>0</v>
      </c>
      <c r="D1913" s="18">
        <v>0</v>
      </c>
      <c r="E1913" s="18">
        <v>0</v>
      </c>
      <c r="F1913" s="18" t="s">
        <v>492</v>
      </c>
      <c r="G1913" s="19" t="s">
        <v>492</v>
      </c>
      <c r="X1913">
        <v>1124</v>
      </c>
      <c r="Y1913" t="s">
        <v>331</v>
      </c>
      <c r="Z1913" s="1" t="s">
        <v>297</v>
      </c>
      <c r="AA1913" s="1" t="s">
        <v>490</v>
      </c>
      <c r="AB1913" s="1" t="s">
        <v>295</v>
      </c>
      <c r="AC1913" s="1" t="s">
        <v>1996</v>
      </c>
      <c r="AD1913" s="1" t="s">
        <v>491</v>
      </c>
    </row>
    <row r="1914" spans="1:30" ht="25.5" hidden="1">
      <c r="A1914" s="37" t="s">
        <v>299</v>
      </c>
      <c r="B1914" s="41" t="s">
        <v>300</v>
      </c>
      <c r="C1914" s="18">
        <v>0</v>
      </c>
      <c r="D1914" s="18">
        <v>0</v>
      </c>
      <c r="E1914" s="18">
        <v>0</v>
      </c>
      <c r="F1914" s="18" t="s">
        <v>492</v>
      </c>
      <c r="G1914" s="19" t="s">
        <v>492</v>
      </c>
      <c r="X1914">
        <v>1125</v>
      </c>
      <c r="Y1914" t="s">
        <v>331</v>
      </c>
      <c r="Z1914" s="1" t="s">
        <v>299</v>
      </c>
      <c r="AA1914" s="1" t="s">
        <v>490</v>
      </c>
      <c r="AB1914" s="1" t="s">
        <v>295</v>
      </c>
      <c r="AC1914" s="1" t="s">
        <v>1996</v>
      </c>
      <c r="AD1914" s="1" t="s">
        <v>491</v>
      </c>
    </row>
    <row r="1915" spans="1:30" ht="25.5" hidden="1">
      <c r="A1915" s="37" t="s">
        <v>301</v>
      </c>
      <c r="B1915" s="41" t="s">
        <v>302</v>
      </c>
      <c r="C1915" s="18">
        <v>0</v>
      </c>
      <c r="D1915" s="18">
        <v>0</v>
      </c>
      <c r="E1915" s="18">
        <v>0</v>
      </c>
      <c r="F1915" s="18" t="s">
        <v>492</v>
      </c>
      <c r="G1915" s="19" t="s">
        <v>492</v>
      </c>
      <c r="X1915">
        <v>1126</v>
      </c>
      <c r="Y1915" t="s">
        <v>331</v>
      </c>
      <c r="Z1915" s="1" t="s">
        <v>301</v>
      </c>
      <c r="AA1915" s="1" t="s">
        <v>490</v>
      </c>
      <c r="AB1915" s="1" t="s">
        <v>295</v>
      </c>
      <c r="AC1915" s="1" t="s">
        <v>1996</v>
      </c>
      <c r="AD1915" s="1" t="s">
        <v>491</v>
      </c>
    </row>
    <row r="1916" spans="1:31" ht="25.5" hidden="1">
      <c r="A1916" s="37" t="s">
        <v>303</v>
      </c>
      <c r="B1916" s="38" t="s">
        <v>304</v>
      </c>
      <c r="C1916" s="18">
        <v>0</v>
      </c>
      <c r="D1916" s="18">
        <v>0</v>
      </c>
      <c r="E1916" s="18">
        <v>0</v>
      </c>
      <c r="F1916" s="18" t="s">
        <v>492</v>
      </c>
      <c r="G1916" s="19" t="s">
        <v>492</v>
      </c>
      <c r="X1916">
        <v>1127</v>
      </c>
      <c r="Y1916" t="s">
        <v>331</v>
      </c>
      <c r="Z1916" s="1" t="s">
        <v>303</v>
      </c>
      <c r="AA1916" s="1" t="s">
        <v>490</v>
      </c>
      <c r="AB1916" s="1" t="s">
        <v>1584</v>
      </c>
      <c r="AC1916" s="1" t="s">
        <v>1996</v>
      </c>
      <c r="AD1916" s="1" t="s">
        <v>491</v>
      </c>
      <c r="AE1916">
        <f>AE1917+AE1921+AE1925</f>
        <v>0</v>
      </c>
    </row>
    <row r="1917" spans="1:31" ht="25.5" hidden="1">
      <c r="A1917" s="37" t="s">
        <v>305</v>
      </c>
      <c r="B1917" s="40" t="s">
        <v>306</v>
      </c>
      <c r="C1917" s="18">
        <v>0</v>
      </c>
      <c r="D1917" s="18">
        <v>0</v>
      </c>
      <c r="E1917" s="18">
        <v>0</v>
      </c>
      <c r="F1917" s="18" t="s">
        <v>492</v>
      </c>
      <c r="G1917" s="19" t="s">
        <v>492</v>
      </c>
      <c r="X1917">
        <v>1128</v>
      </c>
      <c r="Y1917" t="s">
        <v>331</v>
      </c>
      <c r="Z1917" s="1" t="s">
        <v>305</v>
      </c>
      <c r="AA1917" s="1" t="s">
        <v>490</v>
      </c>
      <c r="AB1917" s="1" t="s">
        <v>303</v>
      </c>
      <c r="AC1917" s="1" t="s">
        <v>1996</v>
      </c>
      <c r="AD1917" s="1" t="s">
        <v>491</v>
      </c>
      <c r="AE1917">
        <f>AE1918+AE1919+AE1920</f>
        <v>0</v>
      </c>
    </row>
    <row r="1918" spans="1:30" ht="12.75" hidden="1">
      <c r="A1918" s="37" t="s">
        <v>307</v>
      </c>
      <c r="B1918" s="41" t="s">
        <v>282</v>
      </c>
      <c r="C1918" s="18">
        <v>0</v>
      </c>
      <c r="D1918" s="18">
        <v>0</v>
      </c>
      <c r="E1918" s="18">
        <v>0</v>
      </c>
      <c r="F1918" s="18" t="s">
        <v>492</v>
      </c>
      <c r="G1918" s="19" t="s">
        <v>492</v>
      </c>
      <c r="X1918">
        <v>1129</v>
      </c>
      <c r="Y1918" t="s">
        <v>331</v>
      </c>
      <c r="Z1918" s="1" t="s">
        <v>307</v>
      </c>
      <c r="AA1918" s="1" t="s">
        <v>490</v>
      </c>
      <c r="AB1918" s="1" t="s">
        <v>305</v>
      </c>
      <c r="AC1918" s="1" t="s">
        <v>1996</v>
      </c>
      <c r="AD1918" s="1" t="s">
        <v>491</v>
      </c>
    </row>
    <row r="1919" spans="1:30" ht="25.5" hidden="1">
      <c r="A1919" s="37" t="s">
        <v>308</v>
      </c>
      <c r="B1919" s="41" t="s">
        <v>284</v>
      </c>
      <c r="C1919" s="18">
        <v>0</v>
      </c>
      <c r="D1919" s="18">
        <v>0</v>
      </c>
      <c r="E1919" s="18">
        <v>0</v>
      </c>
      <c r="F1919" s="18" t="s">
        <v>492</v>
      </c>
      <c r="G1919" s="19" t="s">
        <v>492</v>
      </c>
      <c r="X1919">
        <v>1130</v>
      </c>
      <c r="Y1919" t="s">
        <v>331</v>
      </c>
      <c r="Z1919" s="1" t="s">
        <v>308</v>
      </c>
      <c r="AA1919" s="1" t="s">
        <v>490</v>
      </c>
      <c r="AB1919" s="1" t="s">
        <v>305</v>
      </c>
      <c r="AC1919" s="1" t="s">
        <v>1996</v>
      </c>
      <c r="AD1919" s="1" t="s">
        <v>491</v>
      </c>
    </row>
    <row r="1920" spans="1:30" ht="25.5" hidden="1">
      <c r="A1920" s="37" t="s">
        <v>309</v>
      </c>
      <c r="B1920" s="41" t="s">
        <v>286</v>
      </c>
      <c r="C1920" s="18">
        <v>0</v>
      </c>
      <c r="D1920" s="18">
        <v>0</v>
      </c>
      <c r="E1920" s="18">
        <v>0</v>
      </c>
      <c r="F1920" s="18" t="s">
        <v>492</v>
      </c>
      <c r="G1920" s="19" t="s">
        <v>492</v>
      </c>
      <c r="X1920">
        <v>1131</v>
      </c>
      <c r="Y1920" t="s">
        <v>331</v>
      </c>
      <c r="Z1920" s="1" t="s">
        <v>309</v>
      </c>
      <c r="AA1920" s="1" t="s">
        <v>490</v>
      </c>
      <c r="AB1920" s="1" t="s">
        <v>305</v>
      </c>
      <c r="AC1920" s="1" t="s">
        <v>1996</v>
      </c>
      <c r="AD1920" s="1" t="s">
        <v>491</v>
      </c>
    </row>
    <row r="1921" spans="1:31" ht="25.5" hidden="1">
      <c r="A1921" s="37" t="s">
        <v>310</v>
      </c>
      <c r="B1921" s="40" t="s">
        <v>311</v>
      </c>
      <c r="C1921" s="18">
        <v>0</v>
      </c>
      <c r="D1921" s="18">
        <v>0</v>
      </c>
      <c r="E1921" s="18">
        <v>0</v>
      </c>
      <c r="F1921" s="18" t="s">
        <v>492</v>
      </c>
      <c r="G1921" s="19" t="s">
        <v>492</v>
      </c>
      <c r="X1921">
        <v>1132</v>
      </c>
      <c r="Y1921" t="s">
        <v>331</v>
      </c>
      <c r="Z1921" s="1" t="s">
        <v>310</v>
      </c>
      <c r="AA1921" s="1" t="s">
        <v>490</v>
      </c>
      <c r="AB1921" s="1" t="s">
        <v>303</v>
      </c>
      <c r="AC1921" s="1" t="s">
        <v>1996</v>
      </c>
      <c r="AD1921" s="1" t="s">
        <v>491</v>
      </c>
      <c r="AE1921">
        <f>AE1922+AE1923+AE1924</f>
        <v>0</v>
      </c>
    </row>
    <row r="1922" spans="1:30" ht="12.75" hidden="1">
      <c r="A1922" s="37" t="s">
        <v>312</v>
      </c>
      <c r="B1922" s="41" t="s">
        <v>290</v>
      </c>
      <c r="C1922" s="18">
        <v>0</v>
      </c>
      <c r="D1922" s="18">
        <v>0</v>
      </c>
      <c r="E1922" s="18">
        <v>0</v>
      </c>
      <c r="F1922" s="18" t="s">
        <v>492</v>
      </c>
      <c r="G1922" s="19" t="s">
        <v>492</v>
      </c>
      <c r="X1922">
        <v>1133</v>
      </c>
      <c r="Y1922" t="s">
        <v>331</v>
      </c>
      <c r="Z1922" s="1" t="s">
        <v>312</v>
      </c>
      <c r="AA1922" s="1" t="s">
        <v>490</v>
      </c>
      <c r="AB1922" s="1" t="s">
        <v>310</v>
      </c>
      <c r="AC1922" s="1" t="s">
        <v>1996</v>
      </c>
      <c r="AD1922" s="1" t="s">
        <v>491</v>
      </c>
    </row>
    <row r="1923" spans="1:30" ht="25.5" hidden="1">
      <c r="A1923" s="37" t="s">
        <v>313</v>
      </c>
      <c r="B1923" s="41" t="s">
        <v>292</v>
      </c>
      <c r="C1923" s="18">
        <v>0</v>
      </c>
      <c r="D1923" s="18">
        <v>0</v>
      </c>
      <c r="E1923" s="18">
        <v>0</v>
      </c>
      <c r="F1923" s="18" t="s">
        <v>492</v>
      </c>
      <c r="G1923" s="19" t="s">
        <v>492</v>
      </c>
      <c r="X1923">
        <v>1134</v>
      </c>
      <c r="Y1923" t="s">
        <v>331</v>
      </c>
      <c r="Z1923" s="1" t="s">
        <v>313</v>
      </c>
      <c r="AA1923" s="1" t="s">
        <v>490</v>
      </c>
      <c r="AB1923" s="1" t="s">
        <v>310</v>
      </c>
      <c r="AC1923" s="1" t="s">
        <v>1996</v>
      </c>
      <c r="AD1923" s="1" t="s">
        <v>491</v>
      </c>
    </row>
    <row r="1924" spans="1:30" ht="25.5" hidden="1">
      <c r="A1924" s="37" t="s">
        <v>2460</v>
      </c>
      <c r="B1924" s="41" t="s">
        <v>294</v>
      </c>
      <c r="C1924" s="18">
        <v>0</v>
      </c>
      <c r="D1924" s="18">
        <v>0</v>
      </c>
      <c r="E1924" s="18">
        <v>0</v>
      </c>
      <c r="F1924" s="18" t="s">
        <v>492</v>
      </c>
      <c r="G1924" s="19" t="s">
        <v>492</v>
      </c>
      <c r="X1924">
        <v>1135</v>
      </c>
      <c r="Y1924" t="s">
        <v>331</v>
      </c>
      <c r="Z1924" s="1" t="s">
        <v>2460</v>
      </c>
      <c r="AA1924" s="1" t="s">
        <v>490</v>
      </c>
      <c r="AB1924" s="1" t="s">
        <v>310</v>
      </c>
      <c r="AC1924" s="1" t="s">
        <v>1996</v>
      </c>
      <c r="AD1924" s="1" t="s">
        <v>491</v>
      </c>
    </row>
    <row r="1925" spans="1:31" ht="25.5" hidden="1">
      <c r="A1925" s="37" t="s">
        <v>2461</v>
      </c>
      <c r="B1925" s="40" t="s">
        <v>2462</v>
      </c>
      <c r="C1925" s="18">
        <v>0</v>
      </c>
      <c r="D1925" s="18">
        <v>0</v>
      </c>
      <c r="E1925" s="18">
        <v>0</v>
      </c>
      <c r="F1925" s="18" t="s">
        <v>492</v>
      </c>
      <c r="G1925" s="19" t="s">
        <v>492</v>
      </c>
      <c r="X1925">
        <v>1136</v>
      </c>
      <c r="Y1925" t="s">
        <v>331</v>
      </c>
      <c r="Z1925" s="1" t="s">
        <v>2461</v>
      </c>
      <c r="AA1925" s="1" t="s">
        <v>490</v>
      </c>
      <c r="AB1925" s="1" t="s">
        <v>303</v>
      </c>
      <c r="AC1925" s="1" t="s">
        <v>1996</v>
      </c>
      <c r="AD1925" s="1" t="s">
        <v>491</v>
      </c>
      <c r="AE1925">
        <f>AE1926+AE1927+AE1928</f>
        <v>0</v>
      </c>
    </row>
    <row r="1926" spans="1:30" ht="25.5" hidden="1">
      <c r="A1926" s="37" t="s">
        <v>2463</v>
      </c>
      <c r="B1926" s="41" t="s">
        <v>298</v>
      </c>
      <c r="C1926" s="18">
        <v>0</v>
      </c>
      <c r="D1926" s="18">
        <v>0</v>
      </c>
      <c r="E1926" s="18">
        <v>0</v>
      </c>
      <c r="F1926" s="18" t="s">
        <v>492</v>
      </c>
      <c r="G1926" s="19" t="s">
        <v>492</v>
      </c>
      <c r="X1926">
        <v>1137</v>
      </c>
      <c r="Y1926" t="s">
        <v>331</v>
      </c>
      <c r="Z1926" s="1" t="s">
        <v>2463</v>
      </c>
      <c r="AA1926" s="1" t="s">
        <v>490</v>
      </c>
      <c r="AB1926" s="1" t="s">
        <v>2461</v>
      </c>
      <c r="AC1926" s="1" t="s">
        <v>1996</v>
      </c>
      <c r="AD1926" s="1" t="s">
        <v>491</v>
      </c>
    </row>
    <row r="1927" spans="1:30" ht="25.5" hidden="1">
      <c r="A1927" s="37" t="s">
        <v>2464</v>
      </c>
      <c r="B1927" s="41" t="s">
        <v>300</v>
      </c>
      <c r="C1927" s="18">
        <v>0</v>
      </c>
      <c r="D1927" s="18">
        <v>0</v>
      </c>
      <c r="E1927" s="18">
        <v>0</v>
      </c>
      <c r="F1927" s="18" t="s">
        <v>492</v>
      </c>
      <c r="G1927" s="19" t="s">
        <v>492</v>
      </c>
      <c r="X1927">
        <v>1138</v>
      </c>
      <c r="Y1927" t="s">
        <v>331</v>
      </c>
      <c r="Z1927" s="1" t="s">
        <v>2464</v>
      </c>
      <c r="AA1927" s="1" t="s">
        <v>490</v>
      </c>
      <c r="AB1927" s="1" t="s">
        <v>2461</v>
      </c>
      <c r="AC1927" s="1" t="s">
        <v>1996</v>
      </c>
      <c r="AD1927" s="1" t="s">
        <v>491</v>
      </c>
    </row>
    <row r="1928" spans="1:30" ht="25.5" hidden="1">
      <c r="A1928" s="37" t="s">
        <v>2465</v>
      </c>
      <c r="B1928" s="41" t="s">
        <v>302</v>
      </c>
      <c r="C1928" s="18">
        <v>0</v>
      </c>
      <c r="D1928" s="18">
        <v>0</v>
      </c>
      <c r="E1928" s="18">
        <v>0</v>
      </c>
      <c r="F1928" s="18" t="s">
        <v>492</v>
      </c>
      <c r="G1928" s="19" t="s">
        <v>492</v>
      </c>
      <c r="X1928">
        <v>1139</v>
      </c>
      <c r="Y1928" t="s">
        <v>331</v>
      </c>
      <c r="Z1928" s="1" t="s">
        <v>2465</v>
      </c>
      <c r="AA1928" s="1" t="s">
        <v>490</v>
      </c>
      <c r="AB1928" s="1" t="s">
        <v>2461</v>
      </c>
      <c r="AC1928" s="1" t="s">
        <v>1996</v>
      </c>
      <c r="AD1928" s="1" t="s">
        <v>491</v>
      </c>
    </row>
    <row r="1929" spans="1:31" ht="12.75" hidden="1">
      <c r="A1929" s="37" t="s">
        <v>2466</v>
      </c>
      <c r="B1929" s="39" t="s">
        <v>2467</v>
      </c>
      <c r="C1929" s="18">
        <v>0</v>
      </c>
      <c r="D1929" s="18">
        <v>0</v>
      </c>
      <c r="E1929" s="18">
        <v>0</v>
      </c>
      <c r="F1929" s="18" t="s">
        <v>492</v>
      </c>
      <c r="G1929" s="19" t="s">
        <v>492</v>
      </c>
      <c r="X1929">
        <v>1140</v>
      </c>
      <c r="Y1929" t="s">
        <v>331</v>
      </c>
      <c r="Z1929" s="1" t="s">
        <v>2466</v>
      </c>
      <c r="AA1929" s="1" t="s">
        <v>490</v>
      </c>
      <c r="AB1929" s="1" t="s">
        <v>2241</v>
      </c>
      <c r="AC1929" s="1" t="s">
        <v>1996</v>
      </c>
      <c r="AD1929" s="1" t="s">
        <v>491</v>
      </c>
      <c r="AE1929">
        <f>AE1930+AE1939+AE1948+AE1961+AE1974+AE1987</f>
        <v>0</v>
      </c>
    </row>
    <row r="1930" spans="1:31" ht="12.75" hidden="1">
      <c r="A1930" s="37" t="s">
        <v>2468</v>
      </c>
      <c r="B1930" s="38" t="s">
        <v>2469</v>
      </c>
      <c r="C1930" s="18">
        <v>0</v>
      </c>
      <c r="D1930" s="18">
        <v>0</v>
      </c>
      <c r="E1930" s="18">
        <v>0</v>
      </c>
      <c r="F1930" s="18" t="s">
        <v>492</v>
      </c>
      <c r="G1930" s="19" t="s">
        <v>492</v>
      </c>
      <c r="X1930">
        <v>1141</v>
      </c>
      <c r="Y1930" t="s">
        <v>331</v>
      </c>
      <c r="Z1930" s="1" t="s">
        <v>2468</v>
      </c>
      <c r="AA1930" s="1" t="s">
        <v>490</v>
      </c>
      <c r="AB1930" s="1" t="s">
        <v>2466</v>
      </c>
      <c r="AC1930" s="1" t="s">
        <v>1996</v>
      </c>
      <c r="AD1930" s="1" t="s">
        <v>491</v>
      </c>
      <c r="AE1930">
        <f>AE1931+AE1935</f>
        <v>0</v>
      </c>
    </row>
    <row r="1931" spans="1:31" ht="12.75" hidden="1">
      <c r="A1931" s="37" t="s">
        <v>2470</v>
      </c>
      <c r="B1931" s="40" t="s">
        <v>2471</v>
      </c>
      <c r="C1931" s="18">
        <v>0</v>
      </c>
      <c r="D1931" s="18">
        <v>0</v>
      </c>
      <c r="E1931" s="18">
        <v>0</v>
      </c>
      <c r="F1931" s="18" t="s">
        <v>492</v>
      </c>
      <c r="G1931" s="19" t="s">
        <v>492</v>
      </c>
      <c r="X1931">
        <v>1142</v>
      </c>
      <c r="Y1931" t="s">
        <v>331</v>
      </c>
      <c r="Z1931" s="1" t="s">
        <v>2470</v>
      </c>
      <c r="AA1931" s="1" t="s">
        <v>490</v>
      </c>
      <c r="AB1931" s="1" t="s">
        <v>2468</v>
      </c>
      <c r="AC1931" s="1" t="s">
        <v>1996</v>
      </c>
      <c r="AD1931" s="1" t="s">
        <v>491</v>
      </c>
      <c r="AE1931">
        <f>AE1932+AE1933+AE1934</f>
        <v>0</v>
      </c>
    </row>
    <row r="1932" spans="1:30" ht="12.75" hidden="1">
      <c r="A1932" s="37" t="s">
        <v>2472</v>
      </c>
      <c r="B1932" s="41" t="s">
        <v>2473</v>
      </c>
      <c r="C1932" s="18">
        <v>0</v>
      </c>
      <c r="D1932" s="18">
        <v>0</v>
      </c>
      <c r="E1932" s="18">
        <v>0</v>
      </c>
      <c r="F1932" s="18" t="s">
        <v>492</v>
      </c>
      <c r="G1932" s="19" t="s">
        <v>492</v>
      </c>
      <c r="X1932">
        <v>1143</v>
      </c>
      <c r="Y1932" t="s">
        <v>331</v>
      </c>
      <c r="Z1932" s="1" t="s">
        <v>2472</v>
      </c>
      <c r="AA1932" s="1" t="s">
        <v>490</v>
      </c>
      <c r="AB1932" s="1" t="s">
        <v>2470</v>
      </c>
      <c r="AC1932" s="1" t="s">
        <v>1996</v>
      </c>
      <c r="AD1932" s="1" t="s">
        <v>491</v>
      </c>
    </row>
    <row r="1933" spans="1:30" ht="25.5" hidden="1">
      <c r="A1933" s="37" t="s">
        <v>2474</v>
      </c>
      <c r="B1933" s="41" t="s">
        <v>2475</v>
      </c>
      <c r="C1933" s="18">
        <v>0</v>
      </c>
      <c r="D1933" s="18">
        <v>0</v>
      </c>
      <c r="E1933" s="18">
        <v>0</v>
      </c>
      <c r="F1933" s="18" t="s">
        <v>492</v>
      </c>
      <c r="G1933" s="19" t="s">
        <v>492</v>
      </c>
      <c r="X1933">
        <v>1144</v>
      </c>
      <c r="Y1933" t="s">
        <v>331</v>
      </c>
      <c r="Z1933" s="1" t="s">
        <v>2474</v>
      </c>
      <c r="AA1933" s="1" t="s">
        <v>490</v>
      </c>
      <c r="AB1933" s="1" t="s">
        <v>2470</v>
      </c>
      <c r="AC1933" s="1" t="s">
        <v>1996</v>
      </c>
      <c r="AD1933" s="1" t="s">
        <v>491</v>
      </c>
    </row>
    <row r="1934" spans="1:30" ht="25.5" hidden="1">
      <c r="A1934" s="37" t="s">
        <v>2476</v>
      </c>
      <c r="B1934" s="41" t="s">
        <v>2477</v>
      </c>
      <c r="C1934" s="18">
        <v>0</v>
      </c>
      <c r="D1934" s="18">
        <v>0</v>
      </c>
      <c r="E1934" s="18">
        <v>0</v>
      </c>
      <c r="F1934" s="18" t="s">
        <v>492</v>
      </c>
      <c r="G1934" s="19" t="s">
        <v>492</v>
      </c>
      <c r="X1934">
        <v>1145</v>
      </c>
      <c r="Y1934" t="s">
        <v>331</v>
      </c>
      <c r="Z1934" s="1" t="s">
        <v>2476</v>
      </c>
      <c r="AA1934" s="1" t="s">
        <v>490</v>
      </c>
      <c r="AB1934" s="1" t="s">
        <v>2470</v>
      </c>
      <c r="AC1934" s="1" t="s">
        <v>1996</v>
      </c>
      <c r="AD1934" s="1" t="s">
        <v>491</v>
      </c>
    </row>
    <row r="1935" spans="1:31" ht="12.75" hidden="1">
      <c r="A1935" s="37" t="s">
        <v>2478</v>
      </c>
      <c r="B1935" s="40" t="s">
        <v>2479</v>
      </c>
      <c r="C1935" s="18">
        <v>0</v>
      </c>
      <c r="D1935" s="18">
        <v>0</v>
      </c>
      <c r="E1935" s="18">
        <v>0</v>
      </c>
      <c r="F1935" s="18" t="s">
        <v>492</v>
      </c>
      <c r="G1935" s="19" t="s">
        <v>492</v>
      </c>
      <c r="X1935">
        <v>1146</v>
      </c>
      <c r="Y1935" t="s">
        <v>331</v>
      </c>
      <c r="Z1935" s="1" t="s">
        <v>2478</v>
      </c>
      <c r="AA1935" s="1" t="s">
        <v>490</v>
      </c>
      <c r="AB1935" s="1" t="s">
        <v>2468</v>
      </c>
      <c r="AC1935" s="1" t="s">
        <v>1996</v>
      </c>
      <c r="AD1935" s="1" t="s">
        <v>491</v>
      </c>
      <c r="AE1935">
        <f>AE1936+AE1937+AE1938</f>
        <v>0</v>
      </c>
    </row>
    <row r="1936" spans="1:30" ht="12.75" hidden="1">
      <c r="A1936" s="37" t="s">
        <v>2480</v>
      </c>
      <c r="B1936" s="41" t="s">
        <v>2481</v>
      </c>
      <c r="C1936" s="18">
        <v>0</v>
      </c>
      <c r="D1936" s="18">
        <v>0</v>
      </c>
      <c r="E1936" s="18">
        <v>0</v>
      </c>
      <c r="F1936" s="18" t="s">
        <v>492</v>
      </c>
      <c r="G1936" s="19" t="s">
        <v>492</v>
      </c>
      <c r="X1936">
        <v>1147</v>
      </c>
      <c r="Y1936" t="s">
        <v>331</v>
      </c>
      <c r="Z1936" s="1" t="s">
        <v>2480</v>
      </c>
      <c r="AA1936" s="1" t="s">
        <v>490</v>
      </c>
      <c r="AB1936" s="1" t="s">
        <v>2478</v>
      </c>
      <c r="AC1936" s="1" t="s">
        <v>1996</v>
      </c>
      <c r="AD1936" s="1" t="s">
        <v>491</v>
      </c>
    </row>
    <row r="1937" spans="1:30" ht="25.5" hidden="1">
      <c r="A1937" s="37" t="s">
        <v>2482</v>
      </c>
      <c r="B1937" s="41" t="s">
        <v>2483</v>
      </c>
      <c r="C1937" s="18">
        <v>0</v>
      </c>
      <c r="D1937" s="18">
        <v>0</v>
      </c>
      <c r="E1937" s="18">
        <v>0</v>
      </c>
      <c r="F1937" s="18" t="s">
        <v>492</v>
      </c>
      <c r="G1937" s="19" t="s">
        <v>492</v>
      </c>
      <c r="X1937">
        <v>1148</v>
      </c>
      <c r="Y1937" t="s">
        <v>331</v>
      </c>
      <c r="Z1937" s="1" t="s">
        <v>2482</v>
      </c>
      <c r="AA1937" s="1" t="s">
        <v>490</v>
      </c>
      <c r="AB1937" s="1" t="s">
        <v>2478</v>
      </c>
      <c r="AC1937" s="1" t="s">
        <v>1996</v>
      </c>
      <c r="AD1937" s="1" t="s">
        <v>491</v>
      </c>
    </row>
    <row r="1938" spans="1:30" ht="25.5" hidden="1">
      <c r="A1938" s="37" t="s">
        <v>2484</v>
      </c>
      <c r="B1938" s="41" t="s">
        <v>2485</v>
      </c>
      <c r="C1938" s="18">
        <v>0</v>
      </c>
      <c r="D1938" s="18">
        <v>0</v>
      </c>
      <c r="E1938" s="18">
        <v>0</v>
      </c>
      <c r="F1938" s="18" t="s">
        <v>492</v>
      </c>
      <c r="G1938" s="19" t="s">
        <v>492</v>
      </c>
      <c r="X1938">
        <v>1149</v>
      </c>
      <c r="Y1938" t="s">
        <v>331</v>
      </c>
      <c r="Z1938" s="1" t="s">
        <v>2484</v>
      </c>
      <c r="AA1938" s="1" t="s">
        <v>490</v>
      </c>
      <c r="AB1938" s="1" t="s">
        <v>2478</v>
      </c>
      <c r="AC1938" s="1" t="s">
        <v>1996</v>
      </c>
      <c r="AD1938" s="1" t="s">
        <v>491</v>
      </c>
    </row>
    <row r="1939" spans="1:31" ht="12.75" hidden="1">
      <c r="A1939" s="37" t="s">
        <v>2486</v>
      </c>
      <c r="B1939" s="38" t="s">
        <v>2487</v>
      </c>
      <c r="C1939" s="18">
        <v>0</v>
      </c>
      <c r="D1939" s="18">
        <v>0</v>
      </c>
      <c r="E1939" s="18">
        <v>0</v>
      </c>
      <c r="F1939" s="18" t="s">
        <v>492</v>
      </c>
      <c r="G1939" s="19" t="s">
        <v>492</v>
      </c>
      <c r="X1939">
        <v>1150</v>
      </c>
      <c r="Y1939" t="s">
        <v>331</v>
      </c>
      <c r="Z1939" s="1" t="s">
        <v>2486</v>
      </c>
      <c r="AA1939" s="1" t="s">
        <v>490</v>
      </c>
      <c r="AB1939" s="1" t="s">
        <v>2466</v>
      </c>
      <c r="AC1939" s="1" t="s">
        <v>1996</v>
      </c>
      <c r="AD1939" s="1" t="s">
        <v>491</v>
      </c>
      <c r="AE1939">
        <f>AE1940+AE1944</f>
        <v>0</v>
      </c>
    </row>
    <row r="1940" spans="1:31" ht="25.5" hidden="1">
      <c r="A1940" s="37" t="s">
        <v>2488</v>
      </c>
      <c r="B1940" s="40" t="s">
        <v>2489</v>
      </c>
      <c r="C1940" s="18">
        <v>0</v>
      </c>
      <c r="D1940" s="18">
        <v>0</v>
      </c>
      <c r="E1940" s="18">
        <v>0</v>
      </c>
      <c r="F1940" s="18" t="s">
        <v>492</v>
      </c>
      <c r="G1940" s="19" t="s">
        <v>492</v>
      </c>
      <c r="X1940">
        <v>1151</v>
      </c>
      <c r="Y1940" t="s">
        <v>331</v>
      </c>
      <c r="Z1940" s="1" t="s">
        <v>2488</v>
      </c>
      <c r="AA1940" s="1" t="s">
        <v>490</v>
      </c>
      <c r="AB1940" s="1" t="s">
        <v>2486</v>
      </c>
      <c r="AC1940" s="1" t="s">
        <v>1996</v>
      </c>
      <c r="AD1940" s="1" t="s">
        <v>491</v>
      </c>
      <c r="AE1940">
        <f>AE1941+AE1942+AE1943</f>
        <v>0</v>
      </c>
    </row>
    <row r="1941" spans="1:30" ht="12.75" hidden="1">
      <c r="A1941" s="37" t="s">
        <v>2490</v>
      </c>
      <c r="B1941" s="41" t="s">
        <v>2473</v>
      </c>
      <c r="C1941" s="18">
        <v>0</v>
      </c>
      <c r="D1941" s="18">
        <v>0</v>
      </c>
      <c r="E1941" s="18">
        <v>0</v>
      </c>
      <c r="F1941" s="18" t="s">
        <v>492</v>
      </c>
      <c r="G1941" s="19" t="s">
        <v>492</v>
      </c>
      <c r="X1941">
        <v>1152</v>
      </c>
      <c r="Y1941" t="s">
        <v>331</v>
      </c>
      <c r="Z1941" s="1" t="s">
        <v>2490</v>
      </c>
      <c r="AA1941" s="1" t="s">
        <v>490</v>
      </c>
      <c r="AB1941" s="1" t="s">
        <v>2488</v>
      </c>
      <c r="AC1941" s="1" t="s">
        <v>1996</v>
      </c>
      <c r="AD1941" s="1" t="s">
        <v>491</v>
      </c>
    </row>
    <row r="1942" spans="1:30" ht="25.5" hidden="1">
      <c r="A1942" s="37" t="s">
        <v>2491</v>
      </c>
      <c r="B1942" s="41" t="s">
        <v>2475</v>
      </c>
      <c r="C1942" s="18">
        <v>0</v>
      </c>
      <c r="D1942" s="18">
        <v>0</v>
      </c>
      <c r="E1942" s="18">
        <v>0</v>
      </c>
      <c r="F1942" s="18" t="s">
        <v>492</v>
      </c>
      <c r="G1942" s="19" t="s">
        <v>492</v>
      </c>
      <c r="X1942">
        <v>1153</v>
      </c>
      <c r="Y1942" t="s">
        <v>331</v>
      </c>
      <c r="Z1942" s="1" t="s">
        <v>2491</v>
      </c>
      <c r="AA1942" s="1" t="s">
        <v>490</v>
      </c>
      <c r="AB1942" s="1" t="s">
        <v>2488</v>
      </c>
      <c r="AC1942" s="1" t="s">
        <v>1996</v>
      </c>
      <c r="AD1942" s="1" t="s">
        <v>491</v>
      </c>
    </row>
    <row r="1943" spans="1:30" ht="25.5" hidden="1">
      <c r="A1943" s="37" t="s">
        <v>2492</v>
      </c>
      <c r="B1943" s="41" t="s">
        <v>2477</v>
      </c>
      <c r="C1943" s="18">
        <v>0</v>
      </c>
      <c r="D1943" s="18">
        <v>0</v>
      </c>
      <c r="E1943" s="18">
        <v>0</v>
      </c>
      <c r="F1943" s="18" t="s">
        <v>492</v>
      </c>
      <c r="G1943" s="19" t="s">
        <v>492</v>
      </c>
      <c r="X1943">
        <v>1154</v>
      </c>
      <c r="Y1943" t="s">
        <v>331</v>
      </c>
      <c r="Z1943" s="1" t="s">
        <v>2492</v>
      </c>
      <c r="AA1943" s="1" t="s">
        <v>490</v>
      </c>
      <c r="AB1943" s="1" t="s">
        <v>2488</v>
      </c>
      <c r="AC1943" s="1" t="s">
        <v>1996</v>
      </c>
      <c r="AD1943" s="1" t="s">
        <v>491</v>
      </c>
    </row>
    <row r="1944" spans="1:31" ht="25.5" hidden="1">
      <c r="A1944" s="37" t="s">
        <v>2493</v>
      </c>
      <c r="B1944" s="40" t="s">
        <v>2494</v>
      </c>
      <c r="C1944" s="18">
        <v>0</v>
      </c>
      <c r="D1944" s="18">
        <v>0</v>
      </c>
      <c r="E1944" s="18">
        <v>0</v>
      </c>
      <c r="F1944" s="18" t="s">
        <v>492</v>
      </c>
      <c r="G1944" s="19" t="s">
        <v>492</v>
      </c>
      <c r="X1944">
        <v>1155</v>
      </c>
      <c r="Y1944" t="s">
        <v>331</v>
      </c>
      <c r="Z1944" s="1" t="s">
        <v>2493</v>
      </c>
      <c r="AA1944" s="1" t="s">
        <v>490</v>
      </c>
      <c r="AB1944" s="1" t="s">
        <v>2486</v>
      </c>
      <c r="AC1944" s="1" t="s">
        <v>1996</v>
      </c>
      <c r="AD1944" s="1" t="s">
        <v>491</v>
      </c>
      <c r="AE1944">
        <f>AE1945+AE1946+AE1947</f>
        <v>0</v>
      </c>
    </row>
    <row r="1945" spans="1:30" ht="12.75" hidden="1">
      <c r="A1945" s="37" t="s">
        <v>2495</v>
      </c>
      <c r="B1945" s="41" t="s">
        <v>2481</v>
      </c>
      <c r="C1945" s="18">
        <v>0</v>
      </c>
      <c r="D1945" s="18">
        <v>0</v>
      </c>
      <c r="E1945" s="18">
        <v>0</v>
      </c>
      <c r="F1945" s="18" t="s">
        <v>492</v>
      </c>
      <c r="G1945" s="19" t="s">
        <v>492</v>
      </c>
      <c r="X1945">
        <v>1156</v>
      </c>
      <c r="Y1945" t="s">
        <v>331</v>
      </c>
      <c r="Z1945" s="1" t="s">
        <v>2495</v>
      </c>
      <c r="AA1945" s="1" t="s">
        <v>490</v>
      </c>
      <c r="AB1945" s="1" t="s">
        <v>2493</v>
      </c>
      <c r="AC1945" s="1" t="s">
        <v>1996</v>
      </c>
      <c r="AD1945" s="1" t="s">
        <v>491</v>
      </c>
    </row>
    <row r="1946" spans="1:30" ht="25.5" hidden="1">
      <c r="A1946" s="37" t="s">
        <v>2496</v>
      </c>
      <c r="B1946" s="41" t="s">
        <v>2483</v>
      </c>
      <c r="C1946" s="18">
        <v>0</v>
      </c>
      <c r="D1946" s="18">
        <v>0</v>
      </c>
      <c r="E1946" s="18">
        <v>0</v>
      </c>
      <c r="F1946" s="18" t="s">
        <v>492</v>
      </c>
      <c r="G1946" s="19" t="s">
        <v>492</v>
      </c>
      <c r="X1946">
        <v>1157</v>
      </c>
      <c r="Y1946" t="s">
        <v>331</v>
      </c>
      <c r="Z1946" s="1" t="s">
        <v>2496</v>
      </c>
      <c r="AA1946" s="1" t="s">
        <v>490</v>
      </c>
      <c r="AB1946" s="1" t="s">
        <v>2493</v>
      </c>
      <c r="AC1946" s="1" t="s">
        <v>1996</v>
      </c>
      <c r="AD1946" s="1" t="s">
        <v>491</v>
      </c>
    </row>
    <row r="1947" spans="1:30" ht="25.5" hidden="1">
      <c r="A1947" s="37" t="s">
        <v>2497</v>
      </c>
      <c r="B1947" s="41" t="s">
        <v>2485</v>
      </c>
      <c r="C1947" s="18">
        <v>0</v>
      </c>
      <c r="D1947" s="18">
        <v>0</v>
      </c>
      <c r="E1947" s="18">
        <v>0</v>
      </c>
      <c r="F1947" s="18" t="s">
        <v>492</v>
      </c>
      <c r="G1947" s="19" t="s">
        <v>492</v>
      </c>
      <c r="X1947">
        <v>1158</v>
      </c>
      <c r="Y1947" t="s">
        <v>331</v>
      </c>
      <c r="Z1947" s="1" t="s">
        <v>2497</v>
      </c>
      <c r="AA1947" s="1" t="s">
        <v>490</v>
      </c>
      <c r="AB1947" s="1" t="s">
        <v>2493</v>
      </c>
      <c r="AC1947" s="1" t="s">
        <v>1996</v>
      </c>
      <c r="AD1947" s="1" t="s">
        <v>491</v>
      </c>
    </row>
    <row r="1948" spans="1:31" ht="12.75" hidden="1">
      <c r="A1948" s="37" t="s">
        <v>2498</v>
      </c>
      <c r="B1948" s="38" t="s">
        <v>2499</v>
      </c>
      <c r="C1948" s="18">
        <v>0</v>
      </c>
      <c r="D1948" s="18">
        <v>0</v>
      </c>
      <c r="E1948" s="18">
        <v>0</v>
      </c>
      <c r="F1948" s="18" t="s">
        <v>492</v>
      </c>
      <c r="G1948" s="19" t="s">
        <v>492</v>
      </c>
      <c r="X1948">
        <v>1159</v>
      </c>
      <c r="Y1948" t="s">
        <v>331</v>
      </c>
      <c r="Z1948" s="1" t="s">
        <v>2498</v>
      </c>
      <c r="AA1948" s="1" t="s">
        <v>490</v>
      </c>
      <c r="AB1948" s="1" t="s">
        <v>2466</v>
      </c>
      <c r="AC1948" s="1" t="s">
        <v>1996</v>
      </c>
      <c r="AD1948" s="1" t="s">
        <v>491</v>
      </c>
      <c r="AE1948">
        <f>AE1949+AE1953+AE1957</f>
        <v>0</v>
      </c>
    </row>
    <row r="1949" spans="1:31" ht="25.5" hidden="1">
      <c r="A1949" s="37" t="s">
        <v>2500</v>
      </c>
      <c r="B1949" s="40" t="s">
        <v>2501</v>
      </c>
      <c r="C1949" s="18">
        <v>0</v>
      </c>
      <c r="D1949" s="18">
        <v>0</v>
      </c>
      <c r="E1949" s="18">
        <v>0</v>
      </c>
      <c r="F1949" s="18" t="s">
        <v>492</v>
      </c>
      <c r="G1949" s="19" t="s">
        <v>492</v>
      </c>
      <c r="X1949">
        <v>1160</v>
      </c>
      <c r="Y1949" t="s">
        <v>331</v>
      </c>
      <c r="Z1949" s="1" t="s">
        <v>2500</v>
      </c>
      <c r="AA1949" s="1" t="s">
        <v>490</v>
      </c>
      <c r="AB1949" s="1" t="s">
        <v>2498</v>
      </c>
      <c r="AC1949" s="1" t="s">
        <v>1996</v>
      </c>
      <c r="AD1949" s="1" t="s">
        <v>491</v>
      </c>
      <c r="AE1949">
        <f>AE1950+AE1951+AE1952</f>
        <v>0</v>
      </c>
    </row>
    <row r="1950" spans="1:30" ht="25.5" hidden="1">
      <c r="A1950" s="37" t="s">
        <v>2502</v>
      </c>
      <c r="B1950" s="41" t="s">
        <v>2503</v>
      </c>
      <c r="C1950" s="18">
        <v>0</v>
      </c>
      <c r="D1950" s="18">
        <v>0</v>
      </c>
      <c r="E1950" s="18">
        <v>0</v>
      </c>
      <c r="F1950" s="18" t="s">
        <v>492</v>
      </c>
      <c r="G1950" s="19" t="s">
        <v>492</v>
      </c>
      <c r="X1950">
        <v>1161</v>
      </c>
      <c r="Y1950" t="s">
        <v>331</v>
      </c>
      <c r="Z1950" s="1" t="s">
        <v>2502</v>
      </c>
      <c r="AA1950" s="1" t="s">
        <v>490</v>
      </c>
      <c r="AB1950" s="1" t="s">
        <v>2500</v>
      </c>
      <c r="AC1950" s="1" t="s">
        <v>1996</v>
      </c>
      <c r="AD1950" s="1" t="s">
        <v>491</v>
      </c>
    </row>
    <row r="1951" spans="1:30" ht="25.5" hidden="1">
      <c r="A1951" s="37" t="s">
        <v>2504</v>
      </c>
      <c r="B1951" s="41" t="s">
        <v>2505</v>
      </c>
      <c r="C1951" s="18">
        <v>0</v>
      </c>
      <c r="D1951" s="18">
        <v>0</v>
      </c>
      <c r="E1951" s="18">
        <v>0</v>
      </c>
      <c r="F1951" s="18" t="s">
        <v>492</v>
      </c>
      <c r="G1951" s="19" t="s">
        <v>492</v>
      </c>
      <c r="X1951">
        <v>1162</v>
      </c>
      <c r="Y1951" t="s">
        <v>331</v>
      </c>
      <c r="Z1951" s="1" t="s">
        <v>2504</v>
      </c>
      <c r="AA1951" s="1" t="s">
        <v>490</v>
      </c>
      <c r="AB1951" s="1" t="s">
        <v>2500</v>
      </c>
      <c r="AC1951" s="1" t="s">
        <v>1996</v>
      </c>
      <c r="AD1951" s="1" t="s">
        <v>491</v>
      </c>
    </row>
    <row r="1952" spans="1:30" ht="25.5" hidden="1">
      <c r="A1952" s="37" t="s">
        <v>2506</v>
      </c>
      <c r="B1952" s="41" t="s">
        <v>2507</v>
      </c>
      <c r="C1952" s="18">
        <v>0</v>
      </c>
      <c r="D1952" s="18">
        <v>0</v>
      </c>
      <c r="E1952" s="18">
        <v>0</v>
      </c>
      <c r="F1952" s="18" t="s">
        <v>492</v>
      </c>
      <c r="G1952" s="19" t="s">
        <v>492</v>
      </c>
      <c r="X1952">
        <v>1163</v>
      </c>
      <c r="Y1952" t="s">
        <v>331</v>
      </c>
      <c r="Z1952" s="1" t="s">
        <v>2506</v>
      </c>
      <c r="AA1952" s="1" t="s">
        <v>490</v>
      </c>
      <c r="AB1952" s="1" t="s">
        <v>2500</v>
      </c>
      <c r="AC1952" s="1" t="s">
        <v>1996</v>
      </c>
      <c r="AD1952" s="1" t="s">
        <v>491</v>
      </c>
    </row>
    <row r="1953" spans="1:31" ht="25.5" hidden="1">
      <c r="A1953" s="37" t="s">
        <v>2508</v>
      </c>
      <c r="B1953" s="40" t="s">
        <v>2509</v>
      </c>
      <c r="C1953" s="18">
        <v>0</v>
      </c>
      <c r="D1953" s="18">
        <v>0</v>
      </c>
      <c r="E1953" s="18">
        <v>0</v>
      </c>
      <c r="F1953" s="18" t="s">
        <v>492</v>
      </c>
      <c r="G1953" s="19" t="s">
        <v>492</v>
      </c>
      <c r="X1953">
        <v>1164</v>
      </c>
      <c r="Y1953" t="s">
        <v>331</v>
      </c>
      <c r="Z1953" s="1" t="s">
        <v>2508</v>
      </c>
      <c r="AA1953" s="1" t="s">
        <v>490</v>
      </c>
      <c r="AB1953" s="1" t="s">
        <v>2498</v>
      </c>
      <c r="AC1953" s="1" t="s">
        <v>1996</v>
      </c>
      <c r="AD1953" s="1" t="s">
        <v>491</v>
      </c>
      <c r="AE1953">
        <f>AE1954+AE1955+AE1956</f>
        <v>0</v>
      </c>
    </row>
    <row r="1954" spans="1:30" ht="25.5" hidden="1">
      <c r="A1954" s="37" t="s">
        <v>2510</v>
      </c>
      <c r="B1954" s="41" t="s">
        <v>2511</v>
      </c>
      <c r="C1954" s="18">
        <v>0</v>
      </c>
      <c r="D1954" s="18">
        <v>0</v>
      </c>
      <c r="E1954" s="18">
        <v>0</v>
      </c>
      <c r="F1954" s="18" t="s">
        <v>492</v>
      </c>
      <c r="G1954" s="19" t="s">
        <v>492</v>
      </c>
      <c r="X1954">
        <v>1165</v>
      </c>
      <c r="Y1954" t="s">
        <v>331</v>
      </c>
      <c r="Z1954" s="1" t="s">
        <v>2510</v>
      </c>
      <c r="AA1954" s="1" t="s">
        <v>490</v>
      </c>
      <c r="AB1954" s="1" t="s">
        <v>2508</v>
      </c>
      <c r="AC1954" s="1" t="s">
        <v>1996</v>
      </c>
      <c r="AD1954" s="1" t="s">
        <v>491</v>
      </c>
    </row>
    <row r="1955" spans="1:30" ht="25.5" hidden="1">
      <c r="A1955" s="37" t="s">
        <v>2512</v>
      </c>
      <c r="B1955" s="41" t="s">
        <v>2513</v>
      </c>
      <c r="C1955" s="18">
        <v>0</v>
      </c>
      <c r="D1955" s="18">
        <v>0</v>
      </c>
      <c r="E1955" s="18">
        <v>0</v>
      </c>
      <c r="F1955" s="18" t="s">
        <v>492</v>
      </c>
      <c r="G1955" s="19" t="s">
        <v>492</v>
      </c>
      <c r="X1955">
        <v>1166</v>
      </c>
      <c r="Y1955" t="s">
        <v>331</v>
      </c>
      <c r="Z1955" s="1" t="s">
        <v>2512</v>
      </c>
      <c r="AA1955" s="1" t="s">
        <v>490</v>
      </c>
      <c r="AB1955" s="1" t="s">
        <v>2508</v>
      </c>
      <c r="AC1955" s="1" t="s">
        <v>1996</v>
      </c>
      <c r="AD1955" s="1" t="s">
        <v>491</v>
      </c>
    </row>
    <row r="1956" spans="1:30" ht="25.5" hidden="1">
      <c r="A1956" s="37" t="s">
        <v>2514</v>
      </c>
      <c r="B1956" s="41" t="s">
        <v>2515</v>
      </c>
      <c r="C1956" s="18">
        <v>0</v>
      </c>
      <c r="D1956" s="18">
        <v>0</v>
      </c>
      <c r="E1956" s="18">
        <v>0</v>
      </c>
      <c r="F1956" s="18" t="s">
        <v>492</v>
      </c>
      <c r="G1956" s="19" t="s">
        <v>492</v>
      </c>
      <c r="X1956">
        <v>1167</v>
      </c>
      <c r="Y1956" t="s">
        <v>331</v>
      </c>
      <c r="Z1956" s="1" t="s">
        <v>2514</v>
      </c>
      <c r="AA1956" s="1" t="s">
        <v>490</v>
      </c>
      <c r="AB1956" s="1" t="s">
        <v>2508</v>
      </c>
      <c r="AC1956" s="1" t="s">
        <v>1996</v>
      </c>
      <c r="AD1956" s="1" t="s">
        <v>491</v>
      </c>
    </row>
    <row r="1957" spans="1:31" ht="25.5" hidden="1">
      <c r="A1957" s="37" t="s">
        <v>2516</v>
      </c>
      <c r="B1957" s="40" t="s">
        <v>2517</v>
      </c>
      <c r="C1957" s="18">
        <v>0</v>
      </c>
      <c r="D1957" s="18">
        <v>0</v>
      </c>
      <c r="E1957" s="18">
        <v>0</v>
      </c>
      <c r="F1957" s="18" t="s">
        <v>492</v>
      </c>
      <c r="G1957" s="19" t="s">
        <v>492</v>
      </c>
      <c r="X1957">
        <v>1168</v>
      </c>
      <c r="Y1957" t="s">
        <v>331</v>
      </c>
      <c r="Z1957" s="1" t="s">
        <v>2516</v>
      </c>
      <c r="AA1957" s="1" t="s">
        <v>490</v>
      </c>
      <c r="AB1957" s="1" t="s">
        <v>2498</v>
      </c>
      <c r="AC1957" s="1" t="s">
        <v>1996</v>
      </c>
      <c r="AD1957" s="1" t="s">
        <v>491</v>
      </c>
      <c r="AE1957">
        <f>AE1958+AE1959+AE1960</f>
        <v>0</v>
      </c>
    </row>
    <row r="1958" spans="1:30" ht="25.5" hidden="1">
      <c r="A1958" s="37" t="s">
        <v>2518</v>
      </c>
      <c r="B1958" s="41" t="s">
        <v>2519</v>
      </c>
      <c r="C1958" s="18">
        <v>0</v>
      </c>
      <c r="D1958" s="18">
        <v>0</v>
      </c>
      <c r="E1958" s="18">
        <v>0</v>
      </c>
      <c r="F1958" s="18" t="s">
        <v>492</v>
      </c>
      <c r="G1958" s="19" t="s">
        <v>492</v>
      </c>
      <c r="X1958">
        <v>1169</v>
      </c>
      <c r="Y1958" t="s">
        <v>331</v>
      </c>
      <c r="Z1958" s="1" t="s">
        <v>2518</v>
      </c>
      <c r="AA1958" s="1" t="s">
        <v>490</v>
      </c>
      <c r="AB1958" s="1" t="s">
        <v>2516</v>
      </c>
      <c r="AC1958" s="1" t="s">
        <v>1996</v>
      </c>
      <c r="AD1958" s="1" t="s">
        <v>491</v>
      </c>
    </row>
    <row r="1959" spans="1:30" ht="25.5" hidden="1">
      <c r="A1959" s="37" t="s">
        <v>2520</v>
      </c>
      <c r="B1959" s="41" t="s">
        <v>2521</v>
      </c>
      <c r="C1959" s="18">
        <v>0</v>
      </c>
      <c r="D1959" s="18">
        <v>0</v>
      </c>
      <c r="E1959" s="18">
        <v>0</v>
      </c>
      <c r="F1959" s="18" t="s">
        <v>492</v>
      </c>
      <c r="G1959" s="19" t="s">
        <v>492</v>
      </c>
      <c r="X1959">
        <v>1170</v>
      </c>
      <c r="Y1959" t="s">
        <v>331</v>
      </c>
      <c r="Z1959" s="1" t="s">
        <v>2520</v>
      </c>
      <c r="AA1959" s="1" t="s">
        <v>490</v>
      </c>
      <c r="AB1959" s="1" t="s">
        <v>2516</v>
      </c>
      <c r="AC1959" s="1" t="s">
        <v>1996</v>
      </c>
      <c r="AD1959" s="1" t="s">
        <v>491</v>
      </c>
    </row>
    <row r="1960" spans="1:30" ht="25.5" hidden="1">
      <c r="A1960" s="37" t="s">
        <v>2522</v>
      </c>
      <c r="B1960" s="41" t="s">
        <v>2523</v>
      </c>
      <c r="C1960" s="18">
        <v>0</v>
      </c>
      <c r="D1960" s="18">
        <v>0</v>
      </c>
      <c r="E1960" s="18">
        <v>0</v>
      </c>
      <c r="F1960" s="18" t="s">
        <v>492</v>
      </c>
      <c r="G1960" s="19" t="s">
        <v>492</v>
      </c>
      <c r="X1960">
        <v>1171</v>
      </c>
      <c r="Y1960" t="s">
        <v>331</v>
      </c>
      <c r="Z1960" s="1" t="s">
        <v>2522</v>
      </c>
      <c r="AA1960" s="1" t="s">
        <v>490</v>
      </c>
      <c r="AB1960" s="1" t="s">
        <v>2516</v>
      </c>
      <c r="AC1960" s="1" t="s">
        <v>1996</v>
      </c>
      <c r="AD1960" s="1" t="s">
        <v>491</v>
      </c>
    </row>
    <row r="1961" spans="1:31" ht="12.75" hidden="1">
      <c r="A1961" s="37" t="s">
        <v>2524</v>
      </c>
      <c r="B1961" s="38" t="s">
        <v>1333</v>
      </c>
      <c r="C1961" s="18">
        <v>0</v>
      </c>
      <c r="D1961" s="18">
        <v>0</v>
      </c>
      <c r="E1961" s="18">
        <v>0</v>
      </c>
      <c r="F1961" s="18" t="s">
        <v>492</v>
      </c>
      <c r="G1961" s="19" t="s">
        <v>492</v>
      </c>
      <c r="X1961">
        <v>1172</v>
      </c>
      <c r="Y1961" t="s">
        <v>331</v>
      </c>
      <c r="Z1961" s="1" t="s">
        <v>2524</v>
      </c>
      <c r="AA1961" s="1" t="s">
        <v>490</v>
      </c>
      <c r="AB1961" s="1" t="s">
        <v>2466</v>
      </c>
      <c r="AC1961" s="1" t="s">
        <v>1996</v>
      </c>
      <c r="AD1961" s="1" t="s">
        <v>491</v>
      </c>
      <c r="AE1961">
        <f>AE1962+AE1966+AE1970</f>
        <v>0</v>
      </c>
    </row>
    <row r="1962" spans="1:31" ht="25.5" hidden="1">
      <c r="A1962" s="37" t="s">
        <v>1334</v>
      </c>
      <c r="B1962" s="40" t="s">
        <v>1335</v>
      </c>
      <c r="C1962" s="18">
        <v>0</v>
      </c>
      <c r="D1962" s="18">
        <v>0</v>
      </c>
      <c r="E1962" s="18">
        <v>0</v>
      </c>
      <c r="F1962" s="18" t="s">
        <v>492</v>
      </c>
      <c r="G1962" s="19" t="s">
        <v>492</v>
      </c>
      <c r="X1962">
        <v>1173</v>
      </c>
      <c r="Y1962" t="s">
        <v>331</v>
      </c>
      <c r="Z1962" s="1" t="s">
        <v>1334</v>
      </c>
      <c r="AA1962" s="1" t="s">
        <v>490</v>
      </c>
      <c r="AB1962" s="1" t="s">
        <v>2524</v>
      </c>
      <c r="AC1962" s="1" t="s">
        <v>1996</v>
      </c>
      <c r="AD1962" s="1" t="s">
        <v>491</v>
      </c>
      <c r="AE1962">
        <f>AE1963+AE1964+AE1965</f>
        <v>0</v>
      </c>
    </row>
    <row r="1963" spans="1:30" ht="25.5" hidden="1">
      <c r="A1963" s="37" t="s">
        <v>1336</v>
      </c>
      <c r="B1963" s="41" t="s">
        <v>2503</v>
      </c>
      <c r="C1963" s="18">
        <v>0</v>
      </c>
      <c r="D1963" s="18">
        <v>0</v>
      </c>
      <c r="E1963" s="18">
        <v>0</v>
      </c>
      <c r="F1963" s="18" t="s">
        <v>492</v>
      </c>
      <c r="G1963" s="19" t="s">
        <v>492</v>
      </c>
      <c r="X1963">
        <v>1174</v>
      </c>
      <c r="Y1963" t="s">
        <v>331</v>
      </c>
      <c r="Z1963" s="1" t="s">
        <v>1336</v>
      </c>
      <c r="AA1963" s="1" t="s">
        <v>490</v>
      </c>
      <c r="AB1963" s="1" t="s">
        <v>1334</v>
      </c>
      <c r="AC1963" s="1" t="s">
        <v>1996</v>
      </c>
      <c r="AD1963" s="1" t="s">
        <v>491</v>
      </c>
    </row>
    <row r="1964" spans="1:30" ht="25.5" hidden="1">
      <c r="A1964" s="37" t="s">
        <v>1337</v>
      </c>
      <c r="B1964" s="41" t="s">
        <v>2505</v>
      </c>
      <c r="C1964" s="18">
        <v>0</v>
      </c>
      <c r="D1964" s="18">
        <v>0</v>
      </c>
      <c r="E1964" s="18">
        <v>0</v>
      </c>
      <c r="F1964" s="18" t="s">
        <v>492</v>
      </c>
      <c r="G1964" s="19" t="s">
        <v>492</v>
      </c>
      <c r="X1964">
        <v>1175</v>
      </c>
      <c r="Y1964" t="s">
        <v>331</v>
      </c>
      <c r="Z1964" s="1" t="s">
        <v>1337</v>
      </c>
      <c r="AA1964" s="1" t="s">
        <v>490</v>
      </c>
      <c r="AB1964" s="1" t="s">
        <v>1334</v>
      </c>
      <c r="AC1964" s="1" t="s">
        <v>1996</v>
      </c>
      <c r="AD1964" s="1" t="s">
        <v>491</v>
      </c>
    </row>
    <row r="1965" spans="1:30" ht="25.5" hidden="1">
      <c r="A1965" s="37" t="s">
        <v>1338</v>
      </c>
      <c r="B1965" s="41" t="s">
        <v>2507</v>
      </c>
      <c r="C1965" s="18">
        <v>0</v>
      </c>
      <c r="D1965" s="18">
        <v>0</v>
      </c>
      <c r="E1965" s="18">
        <v>0</v>
      </c>
      <c r="F1965" s="18" t="s">
        <v>492</v>
      </c>
      <c r="G1965" s="19" t="s">
        <v>492</v>
      </c>
      <c r="X1965">
        <v>1176</v>
      </c>
      <c r="Y1965" t="s">
        <v>331</v>
      </c>
      <c r="Z1965" s="1" t="s">
        <v>1338</v>
      </c>
      <c r="AA1965" s="1" t="s">
        <v>490</v>
      </c>
      <c r="AB1965" s="1" t="s">
        <v>1334</v>
      </c>
      <c r="AC1965" s="1" t="s">
        <v>1996</v>
      </c>
      <c r="AD1965" s="1" t="s">
        <v>491</v>
      </c>
    </row>
    <row r="1966" spans="1:31" ht="25.5" hidden="1">
      <c r="A1966" s="37" t="s">
        <v>1339</v>
      </c>
      <c r="B1966" s="40" t="s">
        <v>1340</v>
      </c>
      <c r="C1966" s="18">
        <v>0</v>
      </c>
      <c r="D1966" s="18">
        <v>0</v>
      </c>
      <c r="E1966" s="18">
        <v>0</v>
      </c>
      <c r="F1966" s="18" t="s">
        <v>492</v>
      </c>
      <c r="G1966" s="19" t="s">
        <v>492</v>
      </c>
      <c r="X1966">
        <v>1177</v>
      </c>
      <c r="Y1966" t="s">
        <v>331</v>
      </c>
      <c r="Z1966" s="1" t="s">
        <v>1339</v>
      </c>
      <c r="AA1966" s="1" t="s">
        <v>490</v>
      </c>
      <c r="AB1966" s="1" t="s">
        <v>2524</v>
      </c>
      <c r="AC1966" s="1" t="s">
        <v>1996</v>
      </c>
      <c r="AD1966" s="1" t="s">
        <v>491</v>
      </c>
      <c r="AE1966">
        <f>AE1967+AE1968+AE1969</f>
        <v>0</v>
      </c>
    </row>
    <row r="1967" spans="1:30" ht="25.5" hidden="1">
      <c r="A1967" s="37" t="s">
        <v>1341</v>
      </c>
      <c r="B1967" s="41" t="s">
        <v>2511</v>
      </c>
      <c r="C1967" s="18">
        <v>0</v>
      </c>
      <c r="D1967" s="18">
        <v>0</v>
      </c>
      <c r="E1967" s="18">
        <v>0</v>
      </c>
      <c r="F1967" s="18" t="s">
        <v>492</v>
      </c>
      <c r="G1967" s="19" t="s">
        <v>492</v>
      </c>
      <c r="X1967">
        <v>1178</v>
      </c>
      <c r="Y1967" t="s">
        <v>331</v>
      </c>
      <c r="Z1967" s="1" t="s">
        <v>1341</v>
      </c>
      <c r="AA1967" s="1" t="s">
        <v>490</v>
      </c>
      <c r="AB1967" s="1" t="s">
        <v>1339</v>
      </c>
      <c r="AC1967" s="1" t="s">
        <v>1996</v>
      </c>
      <c r="AD1967" s="1" t="s">
        <v>491</v>
      </c>
    </row>
    <row r="1968" spans="1:30" ht="25.5" hidden="1">
      <c r="A1968" s="37" t="s">
        <v>1342</v>
      </c>
      <c r="B1968" s="41" t="s">
        <v>2513</v>
      </c>
      <c r="C1968" s="18">
        <v>0</v>
      </c>
      <c r="D1968" s="18">
        <v>0</v>
      </c>
      <c r="E1968" s="18">
        <v>0</v>
      </c>
      <c r="F1968" s="18" t="s">
        <v>492</v>
      </c>
      <c r="G1968" s="19" t="s">
        <v>492</v>
      </c>
      <c r="X1968">
        <v>1179</v>
      </c>
      <c r="Y1968" t="s">
        <v>331</v>
      </c>
      <c r="Z1968" s="1" t="s">
        <v>1342</v>
      </c>
      <c r="AA1968" s="1" t="s">
        <v>490</v>
      </c>
      <c r="AB1968" s="1" t="s">
        <v>1339</v>
      </c>
      <c r="AC1968" s="1" t="s">
        <v>1996</v>
      </c>
      <c r="AD1968" s="1" t="s">
        <v>491</v>
      </c>
    </row>
    <row r="1969" spans="1:30" ht="25.5" hidden="1">
      <c r="A1969" s="37" t="s">
        <v>1343</v>
      </c>
      <c r="B1969" s="41" t="s">
        <v>2515</v>
      </c>
      <c r="C1969" s="18">
        <v>0</v>
      </c>
      <c r="D1969" s="18">
        <v>0</v>
      </c>
      <c r="E1969" s="18">
        <v>0</v>
      </c>
      <c r="F1969" s="18" t="s">
        <v>492</v>
      </c>
      <c r="G1969" s="19" t="s">
        <v>492</v>
      </c>
      <c r="X1969">
        <v>1180</v>
      </c>
      <c r="Y1969" t="s">
        <v>331</v>
      </c>
      <c r="Z1969" s="1" t="s">
        <v>1343</v>
      </c>
      <c r="AA1969" s="1" t="s">
        <v>490</v>
      </c>
      <c r="AB1969" s="1" t="s">
        <v>1339</v>
      </c>
      <c r="AC1969" s="1" t="s">
        <v>1996</v>
      </c>
      <c r="AD1969" s="1" t="s">
        <v>491</v>
      </c>
    </row>
    <row r="1970" spans="1:31" ht="25.5" hidden="1">
      <c r="A1970" s="37" t="s">
        <v>1344</v>
      </c>
      <c r="B1970" s="40" t="s">
        <v>1345</v>
      </c>
      <c r="C1970" s="18">
        <v>0</v>
      </c>
      <c r="D1970" s="18">
        <v>0</v>
      </c>
      <c r="E1970" s="18">
        <v>0</v>
      </c>
      <c r="F1970" s="18" t="s">
        <v>492</v>
      </c>
      <c r="G1970" s="19" t="s">
        <v>492</v>
      </c>
      <c r="X1970">
        <v>1181</v>
      </c>
      <c r="Y1970" t="s">
        <v>331</v>
      </c>
      <c r="Z1970" s="1" t="s">
        <v>1344</v>
      </c>
      <c r="AA1970" s="1" t="s">
        <v>490</v>
      </c>
      <c r="AB1970" s="1" t="s">
        <v>2524</v>
      </c>
      <c r="AC1970" s="1" t="s">
        <v>1996</v>
      </c>
      <c r="AD1970" s="1" t="s">
        <v>491</v>
      </c>
      <c r="AE1970">
        <f>AE1971+AE1972+AE1973</f>
        <v>0</v>
      </c>
    </row>
    <row r="1971" spans="1:30" ht="25.5" hidden="1">
      <c r="A1971" s="37" t="s">
        <v>1346</v>
      </c>
      <c r="B1971" s="41" t="s">
        <v>2519</v>
      </c>
      <c r="C1971" s="18">
        <v>0</v>
      </c>
      <c r="D1971" s="18">
        <v>0</v>
      </c>
      <c r="E1971" s="18">
        <v>0</v>
      </c>
      <c r="F1971" s="18" t="s">
        <v>492</v>
      </c>
      <c r="G1971" s="19" t="s">
        <v>492</v>
      </c>
      <c r="X1971">
        <v>1182</v>
      </c>
      <c r="Y1971" t="s">
        <v>331</v>
      </c>
      <c r="Z1971" s="1" t="s">
        <v>1346</v>
      </c>
      <c r="AA1971" s="1" t="s">
        <v>490</v>
      </c>
      <c r="AB1971" s="1" t="s">
        <v>1344</v>
      </c>
      <c r="AC1971" s="1" t="s">
        <v>1996</v>
      </c>
      <c r="AD1971" s="1" t="s">
        <v>491</v>
      </c>
    </row>
    <row r="1972" spans="1:30" ht="25.5" hidden="1">
      <c r="A1972" s="37" t="s">
        <v>1347</v>
      </c>
      <c r="B1972" s="41" t="s">
        <v>2521</v>
      </c>
      <c r="C1972" s="18">
        <v>0</v>
      </c>
      <c r="D1972" s="18">
        <v>0</v>
      </c>
      <c r="E1972" s="18">
        <v>0</v>
      </c>
      <c r="F1972" s="18" t="s">
        <v>492</v>
      </c>
      <c r="G1972" s="19" t="s">
        <v>492</v>
      </c>
      <c r="X1972">
        <v>1183</v>
      </c>
      <c r="Y1972" t="s">
        <v>331</v>
      </c>
      <c r="Z1972" s="1" t="s">
        <v>1347</v>
      </c>
      <c r="AA1972" s="1" t="s">
        <v>490</v>
      </c>
      <c r="AB1972" s="1" t="s">
        <v>1344</v>
      </c>
      <c r="AC1972" s="1" t="s">
        <v>1996</v>
      </c>
      <c r="AD1972" s="1" t="s">
        <v>491</v>
      </c>
    </row>
    <row r="1973" spans="1:30" ht="25.5" hidden="1">
      <c r="A1973" s="37" t="s">
        <v>1348</v>
      </c>
      <c r="B1973" s="41" t="s">
        <v>2523</v>
      </c>
      <c r="C1973" s="18">
        <v>0</v>
      </c>
      <c r="D1973" s="18">
        <v>0</v>
      </c>
      <c r="E1973" s="18">
        <v>0</v>
      </c>
      <c r="F1973" s="18" t="s">
        <v>492</v>
      </c>
      <c r="G1973" s="19" t="s">
        <v>492</v>
      </c>
      <c r="X1973">
        <v>1184</v>
      </c>
      <c r="Y1973" t="s">
        <v>331</v>
      </c>
      <c r="Z1973" s="1" t="s">
        <v>1348</v>
      </c>
      <c r="AA1973" s="1" t="s">
        <v>490</v>
      </c>
      <c r="AB1973" s="1" t="s">
        <v>1344</v>
      </c>
      <c r="AC1973" s="1" t="s">
        <v>1996</v>
      </c>
      <c r="AD1973" s="1" t="s">
        <v>491</v>
      </c>
    </row>
    <row r="1974" spans="1:31" ht="12.75" hidden="1">
      <c r="A1974" s="37" t="s">
        <v>1349</v>
      </c>
      <c r="B1974" s="38" t="s">
        <v>1350</v>
      </c>
      <c r="C1974" s="18">
        <v>0</v>
      </c>
      <c r="D1974" s="18">
        <v>0</v>
      </c>
      <c r="E1974" s="18">
        <v>0</v>
      </c>
      <c r="F1974" s="18" t="s">
        <v>492</v>
      </c>
      <c r="G1974" s="19" t="s">
        <v>492</v>
      </c>
      <c r="X1974">
        <v>1185</v>
      </c>
      <c r="Y1974" t="s">
        <v>331</v>
      </c>
      <c r="Z1974" s="1" t="s">
        <v>1349</v>
      </c>
      <c r="AA1974" s="1" t="s">
        <v>490</v>
      </c>
      <c r="AB1974" s="1" t="s">
        <v>2466</v>
      </c>
      <c r="AC1974" s="1" t="s">
        <v>1996</v>
      </c>
      <c r="AD1974" s="1" t="s">
        <v>491</v>
      </c>
      <c r="AE1974">
        <f>AE1975+AE1979+AE1983</f>
        <v>0</v>
      </c>
    </row>
    <row r="1975" spans="1:31" ht="12.75" hidden="1">
      <c r="A1975" s="37" t="s">
        <v>1351</v>
      </c>
      <c r="B1975" s="40" t="s">
        <v>1352</v>
      </c>
      <c r="C1975" s="18">
        <v>0</v>
      </c>
      <c r="D1975" s="18">
        <v>0</v>
      </c>
      <c r="E1975" s="18">
        <v>0</v>
      </c>
      <c r="F1975" s="18" t="s">
        <v>492</v>
      </c>
      <c r="G1975" s="19" t="s">
        <v>492</v>
      </c>
      <c r="X1975">
        <v>1186</v>
      </c>
      <c r="Y1975" t="s">
        <v>331</v>
      </c>
      <c r="Z1975" s="1" t="s">
        <v>1351</v>
      </c>
      <c r="AA1975" s="1" t="s">
        <v>490</v>
      </c>
      <c r="AB1975" s="1" t="s">
        <v>1349</v>
      </c>
      <c r="AC1975" s="1" t="s">
        <v>1996</v>
      </c>
      <c r="AD1975" s="1" t="s">
        <v>491</v>
      </c>
      <c r="AE1975">
        <f>AE1976+AE1977+AE1978</f>
        <v>0</v>
      </c>
    </row>
    <row r="1976" spans="1:30" ht="12.75" hidden="1">
      <c r="A1976" s="37" t="s">
        <v>1353</v>
      </c>
      <c r="B1976" s="41" t="s">
        <v>1354</v>
      </c>
      <c r="C1976" s="18">
        <v>0</v>
      </c>
      <c r="D1976" s="18">
        <v>0</v>
      </c>
      <c r="E1976" s="18">
        <v>0</v>
      </c>
      <c r="F1976" s="18" t="s">
        <v>492</v>
      </c>
      <c r="G1976" s="19" t="s">
        <v>492</v>
      </c>
      <c r="X1976">
        <v>1187</v>
      </c>
      <c r="Y1976" t="s">
        <v>331</v>
      </c>
      <c r="Z1976" s="1" t="s">
        <v>1353</v>
      </c>
      <c r="AA1976" s="1" t="s">
        <v>490</v>
      </c>
      <c r="AB1976" s="1" t="s">
        <v>1351</v>
      </c>
      <c r="AC1976" s="1" t="s">
        <v>1996</v>
      </c>
      <c r="AD1976" s="1" t="s">
        <v>491</v>
      </c>
    </row>
    <row r="1977" spans="1:30" ht="25.5" hidden="1">
      <c r="A1977" s="37" t="s">
        <v>1355</v>
      </c>
      <c r="B1977" s="41" t="s">
        <v>1356</v>
      </c>
      <c r="C1977" s="18">
        <v>0</v>
      </c>
      <c r="D1977" s="18">
        <v>0</v>
      </c>
      <c r="E1977" s="18">
        <v>0</v>
      </c>
      <c r="F1977" s="18" t="s">
        <v>492</v>
      </c>
      <c r="G1977" s="19" t="s">
        <v>492</v>
      </c>
      <c r="X1977">
        <v>1188</v>
      </c>
      <c r="Y1977" t="s">
        <v>331</v>
      </c>
      <c r="Z1977" s="1" t="s">
        <v>1355</v>
      </c>
      <c r="AA1977" s="1" t="s">
        <v>490</v>
      </c>
      <c r="AB1977" s="1" t="s">
        <v>1351</v>
      </c>
      <c r="AC1977" s="1" t="s">
        <v>1996</v>
      </c>
      <c r="AD1977" s="1" t="s">
        <v>491</v>
      </c>
    </row>
    <row r="1978" spans="1:30" ht="25.5" hidden="1">
      <c r="A1978" s="37" t="s">
        <v>1357</v>
      </c>
      <c r="B1978" s="41" t="s">
        <v>1358</v>
      </c>
      <c r="C1978" s="18">
        <v>0</v>
      </c>
      <c r="D1978" s="18">
        <v>0</v>
      </c>
      <c r="E1978" s="18">
        <v>0</v>
      </c>
      <c r="F1978" s="18" t="s">
        <v>492</v>
      </c>
      <c r="G1978" s="19" t="s">
        <v>492</v>
      </c>
      <c r="X1978">
        <v>1189</v>
      </c>
      <c r="Y1978" t="s">
        <v>331</v>
      </c>
      <c r="Z1978" s="1" t="s">
        <v>1357</v>
      </c>
      <c r="AA1978" s="1" t="s">
        <v>490</v>
      </c>
      <c r="AB1978" s="1" t="s">
        <v>1351</v>
      </c>
      <c r="AC1978" s="1" t="s">
        <v>1996</v>
      </c>
      <c r="AD1978" s="1" t="s">
        <v>491</v>
      </c>
    </row>
    <row r="1979" spans="1:31" ht="25.5" hidden="1">
      <c r="A1979" s="37" t="s">
        <v>1359</v>
      </c>
      <c r="B1979" s="40" t="s">
        <v>1360</v>
      </c>
      <c r="C1979" s="18">
        <v>0</v>
      </c>
      <c r="D1979" s="18">
        <v>0</v>
      </c>
      <c r="E1979" s="18">
        <v>0</v>
      </c>
      <c r="F1979" s="18" t="s">
        <v>492</v>
      </c>
      <c r="G1979" s="19" t="s">
        <v>492</v>
      </c>
      <c r="X1979">
        <v>1190</v>
      </c>
      <c r="Y1979" t="s">
        <v>331</v>
      </c>
      <c r="Z1979" s="1" t="s">
        <v>1359</v>
      </c>
      <c r="AA1979" s="1" t="s">
        <v>490</v>
      </c>
      <c r="AB1979" s="1" t="s">
        <v>1349</v>
      </c>
      <c r="AC1979" s="1" t="s">
        <v>1996</v>
      </c>
      <c r="AD1979" s="1" t="s">
        <v>491</v>
      </c>
      <c r="AE1979">
        <f>AE1980+AE1981+AE1982</f>
        <v>0</v>
      </c>
    </row>
    <row r="1980" spans="1:30" ht="12.75" hidden="1">
      <c r="A1980" s="37" t="s">
        <v>1361</v>
      </c>
      <c r="B1980" s="41" t="s">
        <v>1362</v>
      </c>
      <c r="C1980" s="18">
        <v>0</v>
      </c>
      <c r="D1980" s="18">
        <v>0</v>
      </c>
      <c r="E1980" s="18">
        <v>0</v>
      </c>
      <c r="F1980" s="18" t="s">
        <v>492</v>
      </c>
      <c r="G1980" s="19" t="s">
        <v>492</v>
      </c>
      <c r="X1980">
        <v>1191</v>
      </c>
      <c r="Y1980" t="s">
        <v>331</v>
      </c>
      <c r="Z1980" s="1" t="s">
        <v>1361</v>
      </c>
      <c r="AA1980" s="1" t="s">
        <v>490</v>
      </c>
      <c r="AB1980" s="1" t="s">
        <v>1359</v>
      </c>
      <c r="AC1980" s="1" t="s">
        <v>1996</v>
      </c>
      <c r="AD1980" s="1" t="s">
        <v>491</v>
      </c>
    </row>
    <row r="1981" spans="1:30" ht="25.5" hidden="1">
      <c r="A1981" s="37" t="s">
        <v>1363</v>
      </c>
      <c r="B1981" s="41" t="s">
        <v>1364</v>
      </c>
      <c r="C1981" s="18">
        <v>0</v>
      </c>
      <c r="D1981" s="18">
        <v>0</v>
      </c>
      <c r="E1981" s="18">
        <v>0</v>
      </c>
      <c r="F1981" s="18" t="s">
        <v>492</v>
      </c>
      <c r="G1981" s="19" t="s">
        <v>492</v>
      </c>
      <c r="X1981">
        <v>1192</v>
      </c>
      <c r="Y1981" t="s">
        <v>331</v>
      </c>
      <c r="Z1981" s="1" t="s">
        <v>1363</v>
      </c>
      <c r="AA1981" s="1" t="s">
        <v>490</v>
      </c>
      <c r="AB1981" s="1" t="s">
        <v>1359</v>
      </c>
      <c r="AC1981" s="1" t="s">
        <v>1996</v>
      </c>
      <c r="AD1981" s="1" t="s">
        <v>491</v>
      </c>
    </row>
    <row r="1982" spans="1:30" ht="25.5" hidden="1">
      <c r="A1982" s="37" t="s">
        <v>1365</v>
      </c>
      <c r="B1982" s="41" t="s">
        <v>1366</v>
      </c>
      <c r="C1982" s="18">
        <v>0</v>
      </c>
      <c r="D1982" s="18">
        <v>0</v>
      </c>
      <c r="E1982" s="18">
        <v>0</v>
      </c>
      <c r="F1982" s="18" t="s">
        <v>492</v>
      </c>
      <c r="G1982" s="19" t="s">
        <v>492</v>
      </c>
      <c r="X1982">
        <v>1193</v>
      </c>
      <c r="Y1982" t="s">
        <v>331</v>
      </c>
      <c r="Z1982" s="1" t="s">
        <v>1365</v>
      </c>
      <c r="AA1982" s="1" t="s">
        <v>490</v>
      </c>
      <c r="AB1982" s="1" t="s">
        <v>1359</v>
      </c>
      <c r="AC1982" s="1" t="s">
        <v>1996</v>
      </c>
      <c r="AD1982" s="1" t="s">
        <v>491</v>
      </c>
    </row>
    <row r="1983" spans="1:31" ht="25.5" hidden="1">
      <c r="A1983" s="37" t="s">
        <v>1367</v>
      </c>
      <c r="B1983" s="40" t="s">
        <v>1368</v>
      </c>
      <c r="C1983" s="18">
        <v>0</v>
      </c>
      <c r="D1983" s="18">
        <v>0</v>
      </c>
      <c r="E1983" s="18">
        <v>0</v>
      </c>
      <c r="F1983" s="18" t="s">
        <v>492</v>
      </c>
      <c r="G1983" s="19" t="s">
        <v>492</v>
      </c>
      <c r="X1983">
        <v>1194</v>
      </c>
      <c r="Y1983" t="s">
        <v>331</v>
      </c>
      <c r="Z1983" s="1" t="s">
        <v>1367</v>
      </c>
      <c r="AA1983" s="1" t="s">
        <v>490</v>
      </c>
      <c r="AB1983" s="1" t="s">
        <v>1349</v>
      </c>
      <c r="AC1983" s="1" t="s">
        <v>1996</v>
      </c>
      <c r="AD1983" s="1" t="s">
        <v>491</v>
      </c>
      <c r="AE1983">
        <f>AE1984+AE1985+AE1986</f>
        <v>0</v>
      </c>
    </row>
    <row r="1984" spans="1:30" ht="25.5" hidden="1">
      <c r="A1984" s="37" t="s">
        <v>1369</v>
      </c>
      <c r="B1984" s="41" t="s">
        <v>1370</v>
      </c>
      <c r="C1984" s="18">
        <v>0</v>
      </c>
      <c r="D1984" s="18">
        <v>0</v>
      </c>
      <c r="E1984" s="18">
        <v>0</v>
      </c>
      <c r="F1984" s="18" t="s">
        <v>492</v>
      </c>
      <c r="G1984" s="19" t="s">
        <v>492</v>
      </c>
      <c r="X1984">
        <v>1195</v>
      </c>
      <c r="Y1984" t="s">
        <v>331</v>
      </c>
      <c r="Z1984" s="1" t="s">
        <v>1369</v>
      </c>
      <c r="AA1984" s="1" t="s">
        <v>490</v>
      </c>
      <c r="AB1984" s="1" t="s">
        <v>1367</v>
      </c>
      <c r="AC1984" s="1" t="s">
        <v>1996</v>
      </c>
      <c r="AD1984" s="1" t="s">
        <v>491</v>
      </c>
    </row>
    <row r="1985" spans="1:30" ht="25.5" hidden="1">
      <c r="A1985" s="37" t="s">
        <v>1371</v>
      </c>
      <c r="B1985" s="41" t="s">
        <v>1372</v>
      </c>
      <c r="C1985" s="18">
        <v>0</v>
      </c>
      <c r="D1985" s="18">
        <v>0</v>
      </c>
      <c r="E1985" s="18">
        <v>0</v>
      </c>
      <c r="F1985" s="18" t="s">
        <v>492</v>
      </c>
      <c r="G1985" s="19" t="s">
        <v>492</v>
      </c>
      <c r="X1985">
        <v>1196</v>
      </c>
      <c r="Y1985" t="s">
        <v>331</v>
      </c>
      <c r="Z1985" s="1" t="s">
        <v>1371</v>
      </c>
      <c r="AA1985" s="1" t="s">
        <v>490</v>
      </c>
      <c r="AB1985" s="1" t="s">
        <v>1367</v>
      </c>
      <c r="AC1985" s="1" t="s">
        <v>1996</v>
      </c>
      <c r="AD1985" s="1" t="s">
        <v>491</v>
      </c>
    </row>
    <row r="1986" spans="1:30" ht="25.5" hidden="1">
      <c r="A1986" s="37" t="s">
        <v>1373</v>
      </c>
      <c r="B1986" s="41" t="s">
        <v>1374</v>
      </c>
      <c r="C1986" s="18">
        <v>0</v>
      </c>
      <c r="D1986" s="18">
        <v>0</v>
      </c>
      <c r="E1986" s="18">
        <v>0</v>
      </c>
      <c r="F1986" s="18" t="s">
        <v>492</v>
      </c>
      <c r="G1986" s="19" t="s">
        <v>492</v>
      </c>
      <c r="X1986">
        <v>1197</v>
      </c>
      <c r="Y1986" t="s">
        <v>331</v>
      </c>
      <c r="Z1986" s="1" t="s">
        <v>1373</v>
      </c>
      <c r="AA1986" s="1" t="s">
        <v>490</v>
      </c>
      <c r="AB1986" s="1" t="s">
        <v>1367</v>
      </c>
      <c r="AC1986" s="1" t="s">
        <v>1996</v>
      </c>
      <c r="AD1986" s="1" t="s">
        <v>491</v>
      </c>
    </row>
    <row r="1987" spans="1:31" ht="12.75" hidden="1">
      <c r="A1987" s="37" t="s">
        <v>1375</v>
      </c>
      <c r="B1987" s="38" t="s">
        <v>1376</v>
      </c>
      <c r="C1987" s="18">
        <v>0</v>
      </c>
      <c r="D1987" s="18">
        <v>0</v>
      </c>
      <c r="E1987" s="18">
        <v>0</v>
      </c>
      <c r="F1987" s="18" t="s">
        <v>492</v>
      </c>
      <c r="G1987" s="19" t="s">
        <v>492</v>
      </c>
      <c r="X1987">
        <v>1198</v>
      </c>
      <c r="Y1987" t="s">
        <v>331</v>
      </c>
      <c r="Z1987" s="1" t="s">
        <v>1375</v>
      </c>
      <c r="AA1987" s="1" t="s">
        <v>490</v>
      </c>
      <c r="AB1987" s="1" t="s">
        <v>2466</v>
      </c>
      <c r="AC1987" s="1" t="s">
        <v>1996</v>
      </c>
      <c r="AD1987" s="1" t="s">
        <v>491</v>
      </c>
      <c r="AE1987">
        <f>AE1988+AE1992+AE1996</f>
        <v>0</v>
      </c>
    </row>
    <row r="1988" spans="1:31" ht="25.5" hidden="1">
      <c r="A1988" s="37" t="s">
        <v>1377</v>
      </c>
      <c r="B1988" s="40" t="s">
        <v>1378</v>
      </c>
      <c r="C1988" s="18">
        <v>0</v>
      </c>
      <c r="D1988" s="18">
        <v>0</v>
      </c>
      <c r="E1988" s="18">
        <v>0</v>
      </c>
      <c r="F1988" s="18" t="s">
        <v>492</v>
      </c>
      <c r="G1988" s="19" t="s">
        <v>492</v>
      </c>
      <c r="X1988">
        <v>1199</v>
      </c>
      <c r="Y1988" t="s">
        <v>331</v>
      </c>
      <c r="Z1988" s="1" t="s">
        <v>1377</v>
      </c>
      <c r="AA1988" s="1" t="s">
        <v>490</v>
      </c>
      <c r="AB1988" s="1" t="s">
        <v>1375</v>
      </c>
      <c r="AC1988" s="1" t="s">
        <v>1996</v>
      </c>
      <c r="AD1988" s="1" t="s">
        <v>491</v>
      </c>
      <c r="AE1988">
        <f>AE1989+AE1990+AE1991</f>
        <v>0</v>
      </c>
    </row>
    <row r="1989" spans="1:30" ht="12.75" hidden="1">
      <c r="A1989" s="37" t="s">
        <v>1379</v>
      </c>
      <c r="B1989" s="41" t="s">
        <v>1354</v>
      </c>
      <c r="C1989" s="18">
        <v>0</v>
      </c>
      <c r="D1989" s="18">
        <v>0</v>
      </c>
      <c r="E1989" s="18">
        <v>0</v>
      </c>
      <c r="F1989" s="18" t="s">
        <v>492</v>
      </c>
      <c r="G1989" s="19" t="s">
        <v>492</v>
      </c>
      <c r="X1989">
        <v>1200</v>
      </c>
      <c r="Y1989" t="s">
        <v>331</v>
      </c>
      <c r="Z1989" s="1" t="s">
        <v>1379</v>
      </c>
      <c r="AA1989" s="1" t="s">
        <v>490</v>
      </c>
      <c r="AB1989" s="1" t="s">
        <v>1377</v>
      </c>
      <c r="AC1989" s="1" t="s">
        <v>1996</v>
      </c>
      <c r="AD1989" s="1" t="s">
        <v>491</v>
      </c>
    </row>
    <row r="1990" spans="1:30" ht="25.5" hidden="1">
      <c r="A1990" s="37" t="s">
        <v>1380</v>
      </c>
      <c r="B1990" s="41" t="s">
        <v>1356</v>
      </c>
      <c r="C1990" s="18">
        <v>0</v>
      </c>
      <c r="D1990" s="18">
        <v>0</v>
      </c>
      <c r="E1990" s="18">
        <v>0</v>
      </c>
      <c r="F1990" s="18" t="s">
        <v>492</v>
      </c>
      <c r="G1990" s="19" t="s">
        <v>492</v>
      </c>
      <c r="X1990">
        <v>1201</v>
      </c>
      <c r="Y1990" t="s">
        <v>331</v>
      </c>
      <c r="Z1990" s="1" t="s">
        <v>1380</v>
      </c>
      <c r="AA1990" s="1" t="s">
        <v>490</v>
      </c>
      <c r="AB1990" s="1" t="s">
        <v>1377</v>
      </c>
      <c r="AC1990" s="1" t="s">
        <v>1996</v>
      </c>
      <c r="AD1990" s="1" t="s">
        <v>491</v>
      </c>
    </row>
    <row r="1991" spans="1:30" ht="25.5" hidden="1">
      <c r="A1991" s="37" t="s">
        <v>1381</v>
      </c>
      <c r="B1991" s="41" t="s">
        <v>1358</v>
      </c>
      <c r="C1991" s="18">
        <v>0</v>
      </c>
      <c r="D1991" s="18">
        <v>0</v>
      </c>
      <c r="E1991" s="18">
        <v>0</v>
      </c>
      <c r="F1991" s="18" t="s">
        <v>492</v>
      </c>
      <c r="G1991" s="19" t="s">
        <v>492</v>
      </c>
      <c r="X1991">
        <v>1202</v>
      </c>
      <c r="Y1991" t="s">
        <v>331</v>
      </c>
      <c r="Z1991" s="1" t="s">
        <v>1381</v>
      </c>
      <c r="AA1991" s="1" t="s">
        <v>490</v>
      </c>
      <c r="AB1991" s="1" t="s">
        <v>1377</v>
      </c>
      <c r="AC1991" s="1" t="s">
        <v>1996</v>
      </c>
      <c r="AD1991" s="1" t="s">
        <v>491</v>
      </c>
    </row>
    <row r="1992" spans="1:31" ht="25.5" hidden="1">
      <c r="A1992" s="37" t="s">
        <v>1382</v>
      </c>
      <c r="B1992" s="40" t="s">
        <v>1383</v>
      </c>
      <c r="C1992" s="18">
        <v>0</v>
      </c>
      <c r="D1992" s="18">
        <v>0</v>
      </c>
      <c r="E1992" s="18">
        <v>0</v>
      </c>
      <c r="F1992" s="18" t="s">
        <v>492</v>
      </c>
      <c r="G1992" s="19" t="s">
        <v>492</v>
      </c>
      <c r="X1992">
        <v>1203</v>
      </c>
      <c r="Y1992" t="s">
        <v>331</v>
      </c>
      <c r="Z1992" s="1" t="s">
        <v>1382</v>
      </c>
      <c r="AA1992" s="1" t="s">
        <v>490</v>
      </c>
      <c r="AB1992" s="1" t="s">
        <v>1375</v>
      </c>
      <c r="AC1992" s="1" t="s">
        <v>1996</v>
      </c>
      <c r="AD1992" s="1" t="s">
        <v>491</v>
      </c>
      <c r="AE1992">
        <f>AE1993+AE1994+AE1995</f>
        <v>0</v>
      </c>
    </row>
    <row r="1993" spans="1:30" ht="12.75" hidden="1">
      <c r="A1993" s="37" t="s">
        <v>1384</v>
      </c>
      <c r="B1993" s="41" t="s">
        <v>1362</v>
      </c>
      <c r="C1993" s="18">
        <v>0</v>
      </c>
      <c r="D1993" s="18">
        <v>0</v>
      </c>
      <c r="E1993" s="18">
        <v>0</v>
      </c>
      <c r="F1993" s="18" t="s">
        <v>492</v>
      </c>
      <c r="G1993" s="19" t="s">
        <v>492</v>
      </c>
      <c r="X1993">
        <v>1204</v>
      </c>
      <c r="Y1993" t="s">
        <v>331</v>
      </c>
      <c r="Z1993" s="1" t="s">
        <v>1384</v>
      </c>
      <c r="AA1993" s="1" t="s">
        <v>490</v>
      </c>
      <c r="AB1993" s="1" t="s">
        <v>1382</v>
      </c>
      <c r="AC1993" s="1" t="s">
        <v>1996</v>
      </c>
      <c r="AD1993" s="1" t="s">
        <v>491</v>
      </c>
    </row>
    <row r="1994" spans="1:30" ht="25.5" hidden="1">
      <c r="A1994" s="37" t="s">
        <v>1385</v>
      </c>
      <c r="B1994" s="41" t="s">
        <v>1364</v>
      </c>
      <c r="C1994" s="18">
        <v>0</v>
      </c>
      <c r="D1994" s="18">
        <v>0</v>
      </c>
      <c r="E1994" s="18">
        <v>0</v>
      </c>
      <c r="F1994" s="18" t="s">
        <v>492</v>
      </c>
      <c r="G1994" s="19" t="s">
        <v>492</v>
      </c>
      <c r="X1994">
        <v>1205</v>
      </c>
      <c r="Y1994" t="s">
        <v>331</v>
      </c>
      <c r="Z1994" s="1" t="s">
        <v>1385</v>
      </c>
      <c r="AA1994" s="1" t="s">
        <v>490</v>
      </c>
      <c r="AB1994" s="1" t="s">
        <v>1382</v>
      </c>
      <c r="AC1994" s="1" t="s">
        <v>1996</v>
      </c>
      <c r="AD1994" s="1" t="s">
        <v>491</v>
      </c>
    </row>
    <row r="1995" spans="1:30" ht="25.5" hidden="1">
      <c r="A1995" s="37" t="s">
        <v>608</v>
      </c>
      <c r="B1995" s="41" t="s">
        <v>1366</v>
      </c>
      <c r="C1995" s="18">
        <v>0</v>
      </c>
      <c r="D1995" s="18">
        <v>0</v>
      </c>
      <c r="E1995" s="18">
        <v>0</v>
      </c>
      <c r="F1995" s="18" t="s">
        <v>492</v>
      </c>
      <c r="G1995" s="19" t="s">
        <v>492</v>
      </c>
      <c r="X1995">
        <v>1206</v>
      </c>
      <c r="Y1995" t="s">
        <v>331</v>
      </c>
      <c r="Z1995" s="1" t="s">
        <v>608</v>
      </c>
      <c r="AA1995" s="1" t="s">
        <v>490</v>
      </c>
      <c r="AB1995" s="1" t="s">
        <v>1382</v>
      </c>
      <c r="AC1995" s="1" t="s">
        <v>1996</v>
      </c>
      <c r="AD1995" s="1" t="s">
        <v>491</v>
      </c>
    </row>
    <row r="1996" spans="1:31" ht="25.5" hidden="1">
      <c r="A1996" s="37" t="s">
        <v>609</v>
      </c>
      <c r="B1996" s="40" t="s">
        <v>610</v>
      </c>
      <c r="C1996" s="18">
        <v>0</v>
      </c>
      <c r="D1996" s="18">
        <v>0</v>
      </c>
      <c r="E1996" s="18">
        <v>0</v>
      </c>
      <c r="F1996" s="18" t="s">
        <v>492</v>
      </c>
      <c r="G1996" s="19" t="s">
        <v>492</v>
      </c>
      <c r="X1996">
        <v>1207</v>
      </c>
      <c r="Y1996" t="s">
        <v>331</v>
      </c>
      <c r="Z1996" s="1" t="s">
        <v>609</v>
      </c>
      <c r="AA1996" s="1" t="s">
        <v>490</v>
      </c>
      <c r="AB1996" s="1" t="s">
        <v>1375</v>
      </c>
      <c r="AC1996" s="1" t="s">
        <v>1996</v>
      </c>
      <c r="AD1996" s="1" t="s">
        <v>491</v>
      </c>
      <c r="AE1996">
        <f>AE1997+AE1998+AE1999</f>
        <v>0</v>
      </c>
    </row>
    <row r="1997" spans="1:30" ht="25.5" hidden="1">
      <c r="A1997" s="37" t="s">
        <v>611</v>
      </c>
      <c r="B1997" s="41" t="s">
        <v>1370</v>
      </c>
      <c r="C1997" s="18">
        <v>0</v>
      </c>
      <c r="D1997" s="18">
        <v>0</v>
      </c>
      <c r="E1997" s="18">
        <v>0</v>
      </c>
      <c r="F1997" s="18" t="s">
        <v>492</v>
      </c>
      <c r="G1997" s="19" t="s">
        <v>492</v>
      </c>
      <c r="X1997">
        <v>1208</v>
      </c>
      <c r="Y1997" t="s">
        <v>331</v>
      </c>
      <c r="Z1997" s="1" t="s">
        <v>611</v>
      </c>
      <c r="AA1997" s="1" t="s">
        <v>490</v>
      </c>
      <c r="AB1997" s="1" t="s">
        <v>609</v>
      </c>
      <c r="AC1997" s="1" t="s">
        <v>1996</v>
      </c>
      <c r="AD1997" s="1" t="s">
        <v>491</v>
      </c>
    </row>
    <row r="1998" spans="1:30" ht="25.5" hidden="1">
      <c r="A1998" s="37" t="s">
        <v>612</v>
      </c>
      <c r="B1998" s="41" t="s">
        <v>1372</v>
      </c>
      <c r="C1998" s="18">
        <v>0</v>
      </c>
      <c r="D1998" s="18">
        <v>0</v>
      </c>
      <c r="E1998" s="18">
        <v>0</v>
      </c>
      <c r="F1998" s="18" t="s">
        <v>492</v>
      </c>
      <c r="G1998" s="19" t="s">
        <v>492</v>
      </c>
      <c r="X1998">
        <v>1209</v>
      </c>
      <c r="Y1998" t="s">
        <v>331</v>
      </c>
      <c r="Z1998" s="1" t="s">
        <v>612</v>
      </c>
      <c r="AA1998" s="1" t="s">
        <v>490</v>
      </c>
      <c r="AB1998" s="1" t="s">
        <v>609</v>
      </c>
      <c r="AC1998" s="1" t="s">
        <v>1996</v>
      </c>
      <c r="AD1998" s="1" t="s">
        <v>491</v>
      </c>
    </row>
    <row r="1999" spans="1:30" ht="25.5" hidden="1">
      <c r="A1999" s="37" t="s">
        <v>613</v>
      </c>
      <c r="B1999" s="41" t="s">
        <v>1374</v>
      </c>
      <c r="C1999" s="18">
        <v>0</v>
      </c>
      <c r="D1999" s="18">
        <v>0</v>
      </c>
      <c r="E1999" s="18">
        <v>0</v>
      </c>
      <c r="F1999" s="18" t="s">
        <v>492</v>
      </c>
      <c r="G1999" s="19" t="s">
        <v>492</v>
      </c>
      <c r="X1999">
        <v>1210</v>
      </c>
      <c r="Y1999" t="s">
        <v>331</v>
      </c>
      <c r="Z1999" s="1" t="s">
        <v>613</v>
      </c>
      <c r="AA1999" s="1" t="s">
        <v>490</v>
      </c>
      <c r="AB1999" s="1" t="s">
        <v>609</v>
      </c>
      <c r="AC1999" s="1" t="s">
        <v>1996</v>
      </c>
      <c r="AD1999" s="1" t="s">
        <v>491</v>
      </c>
    </row>
    <row r="2000" spans="1:31" ht="25.5" hidden="1">
      <c r="A2000" s="37" t="s">
        <v>614</v>
      </c>
      <c r="B2000" s="39" t="s">
        <v>615</v>
      </c>
      <c r="C2000" s="18">
        <v>0</v>
      </c>
      <c r="D2000" s="18">
        <v>0</v>
      </c>
      <c r="E2000" s="18">
        <v>0</v>
      </c>
      <c r="F2000" s="18" t="s">
        <v>492</v>
      </c>
      <c r="G2000" s="19" t="s">
        <v>492</v>
      </c>
      <c r="X2000">
        <v>1211</v>
      </c>
      <c r="Y2000" t="s">
        <v>331</v>
      </c>
      <c r="Z2000" s="1" t="s">
        <v>614</v>
      </c>
      <c r="AA2000" s="1" t="s">
        <v>490</v>
      </c>
      <c r="AB2000" s="1" t="s">
        <v>2241</v>
      </c>
      <c r="AC2000" s="1" t="s">
        <v>1996</v>
      </c>
      <c r="AD2000" s="1" t="s">
        <v>491</v>
      </c>
      <c r="AE2000">
        <f>AE2001+AE2031</f>
        <v>0</v>
      </c>
    </row>
    <row r="2001" spans="1:31" ht="38.25" hidden="1">
      <c r="A2001" s="37" t="s">
        <v>616</v>
      </c>
      <c r="B2001" s="38" t="s">
        <v>617</v>
      </c>
      <c r="C2001" s="18">
        <v>0</v>
      </c>
      <c r="D2001" s="18">
        <v>0</v>
      </c>
      <c r="E2001" s="18">
        <v>0</v>
      </c>
      <c r="F2001" s="18" t="s">
        <v>492</v>
      </c>
      <c r="G2001" s="19" t="s">
        <v>492</v>
      </c>
      <c r="X2001">
        <v>1212</v>
      </c>
      <c r="Y2001" t="s">
        <v>331</v>
      </c>
      <c r="Z2001" s="1" t="s">
        <v>616</v>
      </c>
      <c r="AA2001" s="1" t="s">
        <v>490</v>
      </c>
      <c r="AB2001" s="1" t="s">
        <v>614</v>
      </c>
      <c r="AC2001" s="1" t="s">
        <v>1996</v>
      </c>
      <c r="AD2001" s="1" t="s">
        <v>491</v>
      </c>
      <c r="AE2001">
        <f>AE2002+AE2005+AE2008+AE2011+AE2014+AE2017+AE2020+AE2023+AE2026+AE2029+AE2030</f>
        <v>0</v>
      </c>
    </row>
    <row r="2002" spans="1:31" ht="25.5" hidden="1">
      <c r="A2002" s="37" t="s">
        <v>618</v>
      </c>
      <c r="B2002" s="40" t="s">
        <v>619</v>
      </c>
      <c r="C2002" s="18">
        <v>0</v>
      </c>
      <c r="D2002" s="18">
        <v>0</v>
      </c>
      <c r="E2002" s="18">
        <v>0</v>
      </c>
      <c r="F2002" s="18" t="s">
        <v>492</v>
      </c>
      <c r="G2002" s="19" t="s">
        <v>492</v>
      </c>
      <c r="X2002">
        <v>1213</v>
      </c>
      <c r="Y2002" t="s">
        <v>331</v>
      </c>
      <c r="Z2002" s="1" t="s">
        <v>618</v>
      </c>
      <c r="AA2002" s="1" t="s">
        <v>490</v>
      </c>
      <c r="AB2002" s="1" t="s">
        <v>616</v>
      </c>
      <c r="AC2002" s="1" t="s">
        <v>1996</v>
      </c>
      <c r="AD2002" s="1" t="s">
        <v>491</v>
      </c>
      <c r="AE2002">
        <f>AE2003+AE2004</f>
        <v>0</v>
      </c>
    </row>
    <row r="2003" spans="1:30" ht="38.25" hidden="1">
      <c r="A2003" s="37" t="s">
        <v>620</v>
      </c>
      <c r="B2003" s="41" t="s">
        <v>621</v>
      </c>
      <c r="C2003" s="18">
        <v>0</v>
      </c>
      <c r="D2003" s="18">
        <v>0</v>
      </c>
      <c r="E2003" s="18">
        <v>0</v>
      </c>
      <c r="F2003" s="18" t="s">
        <v>492</v>
      </c>
      <c r="G2003" s="19" t="s">
        <v>492</v>
      </c>
      <c r="X2003">
        <v>1214</v>
      </c>
      <c r="Y2003" t="s">
        <v>331</v>
      </c>
      <c r="Z2003" s="1" t="s">
        <v>620</v>
      </c>
      <c r="AA2003" s="1" t="s">
        <v>490</v>
      </c>
      <c r="AB2003" s="1" t="s">
        <v>618</v>
      </c>
      <c r="AC2003" s="1" t="s">
        <v>1996</v>
      </c>
      <c r="AD2003" s="1" t="s">
        <v>491</v>
      </c>
    </row>
    <row r="2004" spans="1:30" ht="38.25" hidden="1">
      <c r="A2004" s="37" t="s">
        <v>622</v>
      </c>
      <c r="B2004" s="41" t="s">
        <v>623</v>
      </c>
      <c r="C2004" s="18">
        <v>0</v>
      </c>
      <c r="D2004" s="18">
        <v>0</v>
      </c>
      <c r="E2004" s="18">
        <v>0</v>
      </c>
      <c r="F2004" s="18" t="s">
        <v>492</v>
      </c>
      <c r="G2004" s="19" t="s">
        <v>492</v>
      </c>
      <c r="X2004">
        <v>1215</v>
      </c>
      <c r="Y2004" t="s">
        <v>331</v>
      </c>
      <c r="Z2004" s="1" t="s">
        <v>622</v>
      </c>
      <c r="AA2004" s="1" t="s">
        <v>490</v>
      </c>
      <c r="AB2004" s="1" t="s">
        <v>618</v>
      </c>
      <c r="AC2004" s="1" t="s">
        <v>1996</v>
      </c>
      <c r="AD2004" s="1" t="s">
        <v>491</v>
      </c>
    </row>
    <row r="2005" spans="1:31" ht="25.5" hidden="1">
      <c r="A2005" s="37" t="s">
        <v>624</v>
      </c>
      <c r="B2005" s="40" t="s">
        <v>625</v>
      </c>
      <c r="C2005" s="18">
        <v>0</v>
      </c>
      <c r="D2005" s="18">
        <v>0</v>
      </c>
      <c r="E2005" s="18">
        <v>0</v>
      </c>
      <c r="F2005" s="18" t="s">
        <v>492</v>
      </c>
      <c r="G2005" s="19" t="s">
        <v>492</v>
      </c>
      <c r="X2005">
        <v>1216</v>
      </c>
      <c r="Y2005" t="s">
        <v>331</v>
      </c>
      <c r="Z2005" s="1" t="s">
        <v>624</v>
      </c>
      <c r="AA2005" s="1" t="s">
        <v>490</v>
      </c>
      <c r="AB2005" s="1" t="s">
        <v>616</v>
      </c>
      <c r="AC2005" s="1" t="s">
        <v>1996</v>
      </c>
      <c r="AD2005" s="1" t="s">
        <v>491</v>
      </c>
      <c r="AE2005">
        <f>AE2006+AE2007</f>
        <v>0</v>
      </c>
    </row>
    <row r="2006" spans="1:30" ht="38.25" hidden="1">
      <c r="A2006" s="37" t="s">
        <v>626</v>
      </c>
      <c r="B2006" s="41" t="s">
        <v>627</v>
      </c>
      <c r="C2006" s="18">
        <v>0</v>
      </c>
      <c r="D2006" s="18">
        <v>0</v>
      </c>
      <c r="E2006" s="18">
        <v>0</v>
      </c>
      <c r="F2006" s="18" t="s">
        <v>492</v>
      </c>
      <c r="G2006" s="19" t="s">
        <v>492</v>
      </c>
      <c r="X2006">
        <v>1217</v>
      </c>
      <c r="Y2006" t="s">
        <v>331</v>
      </c>
      <c r="Z2006" s="1" t="s">
        <v>626</v>
      </c>
      <c r="AA2006" s="1" t="s">
        <v>490</v>
      </c>
      <c r="AB2006" s="1" t="s">
        <v>624</v>
      </c>
      <c r="AC2006" s="1" t="s">
        <v>1996</v>
      </c>
      <c r="AD2006" s="1" t="s">
        <v>491</v>
      </c>
    </row>
    <row r="2007" spans="1:30" ht="38.25" hidden="1">
      <c r="A2007" s="37" t="s">
        <v>628</v>
      </c>
      <c r="B2007" s="41" t="s">
        <v>629</v>
      </c>
      <c r="C2007" s="18">
        <v>0</v>
      </c>
      <c r="D2007" s="18">
        <v>0</v>
      </c>
      <c r="E2007" s="18">
        <v>0</v>
      </c>
      <c r="F2007" s="18" t="s">
        <v>492</v>
      </c>
      <c r="G2007" s="19" t="s">
        <v>492</v>
      </c>
      <c r="X2007">
        <v>1218</v>
      </c>
      <c r="Y2007" t="s">
        <v>331</v>
      </c>
      <c r="Z2007" s="1" t="s">
        <v>628</v>
      </c>
      <c r="AA2007" s="1" t="s">
        <v>490</v>
      </c>
      <c r="AB2007" s="1" t="s">
        <v>624</v>
      </c>
      <c r="AC2007" s="1" t="s">
        <v>1996</v>
      </c>
      <c r="AD2007" s="1" t="s">
        <v>491</v>
      </c>
    </row>
    <row r="2008" spans="1:31" ht="25.5" hidden="1">
      <c r="A2008" s="37" t="s">
        <v>630</v>
      </c>
      <c r="B2008" s="40" t="s">
        <v>1841</v>
      </c>
      <c r="C2008" s="18">
        <v>0</v>
      </c>
      <c r="D2008" s="18">
        <v>0</v>
      </c>
      <c r="E2008" s="18">
        <v>0</v>
      </c>
      <c r="F2008" s="18" t="s">
        <v>492</v>
      </c>
      <c r="G2008" s="19" t="s">
        <v>492</v>
      </c>
      <c r="X2008">
        <v>1219</v>
      </c>
      <c r="Y2008" t="s">
        <v>331</v>
      </c>
      <c r="Z2008" s="1" t="s">
        <v>630</v>
      </c>
      <c r="AA2008" s="1" t="s">
        <v>490</v>
      </c>
      <c r="AB2008" s="1" t="s">
        <v>616</v>
      </c>
      <c r="AC2008" s="1" t="s">
        <v>1996</v>
      </c>
      <c r="AD2008" s="1" t="s">
        <v>491</v>
      </c>
      <c r="AE2008">
        <f>AE2009+AE2010</f>
        <v>0</v>
      </c>
    </row>
    <row r="2009" spans="1:30" ht="25.5" hidden="1">
      <c r="A2009" s="37" t="s">
        <v>1842</v>
      </c>
      <c r="B2009" s="41" t="s">
        <v>1843</v>
      </c>
      <c r="C2009" s="18">
        <v>0</v>
      </c>
      <c r="D2009" s="18">
        <v>0</v>
      </c>
      <c r="E2009" s="18">
        <v>0</v>
      </c>
      <c r="F2009" s="18" t="s">
        <v>492</v>
      </c>
      <c r="G2009" s="19" t="s">
        <v>492</v>
      </c>
      <c r="X2009">
        <v>1220</v>
      </c>
      <c r="Y2009" t="s">
        <v>331</v>
      </c>
      <c r="Z2009" s="1" t="s">
        <v>1842</v>
      </c>
      <c r="AA2009" s="1" t="s">
        <v>490</v>
      </c>
      <c r="AB2009" s="1" t="s">
        <v>630</v>
      </c>
      <c r="AC2009" s="1" t="s">
        <v>1996</v>
      </c>
      <c r="AD2009" s="1" t="s">
        <v>491</v>
      </c>
    </row>
    <row r="2010" spans="1:30" ht="38.25" hidden="1">
      <c r="A2010" s="37" t="s">
        <v>1844</v>
      </c>
      <c r="B2010" s="41" t="s">
        <v>1845</v>
      </c>
      <c r="C2010" s="18">
        <v>0</v>
      </c>
      <c r="D2010" s="18">
        <v>0</v>
      </c>
      <c r="E2010" s="18">
        <v>0</v>
      </c>
      <c r="F2010" s="18" t="s">
        <v>492</v>
      </c>
      <c r="G2010" s="19" t="s">
        <v>492</v>
      </c>
      <c r="X2010">
        <v>1221</v>
      </c>
      <c r="Y2010" t="s">
        <v>331</v>
      </c>
      <c r="Z2010" s="1" t="s">
        <v>1844</v>
      </c>
      <c r="AA2010" s="1" t="s">
        <v>490</v>
      </c>
      <c r="AB2010" s="1" t="s">
        <v>630</v>
      </c>
      <c r="AC2010" s="1" t="s">
        <v>1996</v>
      </c>
      <c r="AD2010" s="1" t="s">
        <v>491</v>
      </c>
    </row>
    <row r="2011" spans="1:31" ht="25.5" hidden="1">
      <c r="A2011" s="37" t="s">
        <v>1846</v>
      </c>
      <c r="B2011" s="40" t="s">
        <v>1847</v>
      </c>
      <c r="C2011" s="18">
        <v>0</v>
      </c>
      <c r="D2011" s="18">
        <v>0</v>
      </c>
      <c r="E2011" s="18">
        <v>0</v>
      </c>
      <c r="F2011" s="18" t="s">
        <v>492</v>
      </c>
      <c r="G2011" s="19" t="s">
        <v>492</v>
      </c>
      <c r="X2011">
        <v>1222</v>
      </c>
      <c r="Y2011" t="s">
        <v>331</v>
      </c>
      <c r="Z2011" s="1" t="s">
        <v>1846</v>
      </c>
      <c r="AA2011" s="1" t="s">
        <v>490</v>
      </c>
      <c r="AB2011" s="1" t="s">
        <v>616</v>
      </c>
      <c r="AC2011" s="1" t="s">
        <v>1996</v>
      </c>
      <c r="AD2011" s="1" t="s">
        <v>491</v>
      </c>
      <c r="AE2011">
        <f>AE2012+AE2013</f>
        <v>0</v>
      </c>
    </row>
    <row r="2012" spans="1:30" ht="38.25" hidden="1">
      <c r="A2012" s="37" t="s">
        <v>1848</v>
      </c>
      <c r="B2012" s="41" t="s">
        <v>1849</v>
      </c>
      <c r="C2012" s="18">
        <v>0</v>
      </c>
      <c r="D2012" s="18">
        <v>0</v>
      </c>
      <c r="E2012" s="18">
        <v>0</v>
      </c>
      <c r="F2012" s="18" t="s">
        <v>492</v>
      </c>
      <c r="G2012" s="19" t="s">
        <v>492</v>
      </c>
      <c r="X2012">
        <v>1223</v>
      </c>
      <c r="Y2012" t="s">
        <v>331</v>
      </c>
      <c r="Z2012" s="1" t="s">
        <v>1848</v>
      </c>
      <c r="AA2012" s="1" t="s">
        <v>490</v>
      </c>
      <c r="AB2012" s="1" t="s">
        <v>1846</v>
      </c>
      <c r="AC2012" s="1" t="s">
        <v>1996</v>
      </c>
      <c r="AD2012" s="1" t="s">
        <v>491</v>
      </c>
    </row>
    <row r="2013" spans="1:30" ht="38.25" hidden="1">
      <c r="A2013" s="37" t="s">
        <v>1850</v>
      </c>
      <c r="B2013" s="41" t="s">
        <v>1851</v>
      </c>
      <c r="C2013" s="18">
        <v>0</v>
      </c>
      <c r="D2013" s="18">
        <v>0</v>
      </c>
      <c r="E2013" s="18">
        <v>0</v>
      </c>
      <c r="F2013" s="18" t="s">
        <v>492</v>
      </c>
      <c r="G2013" s="19" t="s">
        <v>492</v>
      </c>
      <c r="X2013">
        <v>1224</v>
      </c>
      <c r="Y2013" t="s">
        <v>331</v>
      </c>
      <c r="Z2013" s="1" t="s">
        <v>1850</v>
      </c>
      <c r="AA2013" s="1" t="s">
        <v>490</v>
      </c>
      <c r="AB2013" s="1" t="s">
        <v>1846</v>
      </c>
      <c r="AC2013" s="1" t="s">
        <v>1996</v>
      </c>
      <c r="AD2013" s="1" t="s">
        <v>491</v>
      </c>
    </row>
    <row r="2014" spans="1:31" ht="25.5" hidden="1">
      <c r="A2014" s="37" t="s">
        <v>1852</v>
      </c>
      <c r="B2014" s="40" t="s">
        <v>1853</v>
      </c>
      <c r="C2014" s="18">
        <v>0</v>
      </c>
      <c r="D2014" s="18">
        <v>0</v>
      </c>
      <c r="E2014" s="18">
        <v>0</v>
      </c>
      <c r="F2014" s="18" t="s">
        <v>492</v>
      </c>
      <c r="G2014" s="19" t="s">
        <v>492</v>
      </c>
      <c r="X2014">
        <v>1225</v>
      </c>
      <c r="Y2014" t="s">
        <v>331</v>
      </c>
      <c r="Z2014" s="1" t="s">
        <v>1852</v>
      </c>
      <c r="AA2014" s="1" t="s">
        <v>490</v>
      </c>
      <c r="AB2014" s="1" t="s">
        <v>616</v>
      </c>
      <c r="AC2014" s="1" t="s">
        <v>1996</v>
      </c>
      <c r="AD2014" s="1" t="s">
        <v>491</v>
      </c>
      <c r="AE2014">
        <f>AE2015+AE2016</f>
        <v>0</v>
      </c>
    </row>
    <row r="2015" spans="1:30" ht="38.25" hidden="1">
      <c r="A2015" s="37" t="s">
        <v>1854</v>
      </c>
      <c r="B2015" s="41" t="s">
        <v>1855</v>
      </c>
      <c r="C2015" s="18">
        <v>0</v>
      </c>
      <c r="D2015" s="18">
        <v>0</v>
      </c>
      <c r="E2015" s="18">
        <v>0</v>
      </c>
      <c r="F2015" s="18" t="s">
        <v>492</v>
      </c>
      <c r="G2015" s="19" t="s">
        <v>492</v>
      </c>
      <c r="X2015">
        <v>1226</v>
      </c>
      <c r="Y2015" t="s">
        <v>331</v>
      </c>
      <c r="Z2015" s="1" t="s">
        <v>1854</v>
      </c>
      <c r="AA2015" s="1" t="s">
        <v>490</v>
      </c>
      <c r="AB2015" s="1" t="s">
        <v>1852</v>
      </c>
      <c r="AC2015" s="1" t="s">
        <v>1996</v>
      </c>
      <c r="AD2015" s="1" t="s">
        <v>491</v>
      </c>
    </row>
    <row r="2016" spans="1:30" ht="38.25" hidden="1">
      <c r="A2016" s="37" t="s">
        <v>1856</v>
      </c>
      <c r="B2016" s="41" t="s">
        <v>1857</v>
      </c>
      <c r="C2016" s="18">
        <v>0</v>
      </c>
      <c r="D2016" s="18">
        <v>0</v>
      </c>
      <c r="E2016" s="18">
        <v>0</v>
      </c>
      <c r="F2016" s="18" t="s">
        <v>492</v>
      </c>
      <c r="G2016" s="19" t="s">
        <v>492</v>
      </c>
      <c r="X2016">
        <v>1227</v>
      </c>
      <c r="Y2016" t="s">
        <v>331</v>
      </c>
      <c r="Z2016" s="1" t="s">
        <v>1856</v>
      </c>
      <c r="AA2016" s="1" t="s">
        <v>490</v>
      </c>
      <c r="AB2016" s="1" t="s">
        <v>1852</v>
      </c>
      <c r="AC2016" s="1" t="s">
        <v>1996</v>
      </c>
      <c r="AD2016" s="1" t="s">
        <v>491</v>
      </c>
    </row>
    <row r="2017" spans="1:31" ht="25.5" hidden="1">
      <c r="A2017" s="37" t="s">
        <v>1858</v>
      </c>
      <c r="B2017" s="40" t="s">
        <v>1859</v>
      </c>
      <c r="C2017" s="18">
        <v>0</v>
      </c>
      <c r="D2017" s="18">
        <v>0</v>
      </c>
      <c r="E2017" s="18">
        <v>0</v>
      </c>
      <c r="F2017" s="18" t="s">
        <v>492</v>
      </c>
      <c r="G2017" s="19" t="s">
        <v>492</v>
      </c>
      <c r="X2017">
        <v>1228</v>
      </c>
      <c r="Y2017" t="s">
        <v>331</v>
      </c>
      <c r="Z2017" s="1" t="s">
        <v>1858</v>
      </c>
      <c r="AA2017" s="1" t="s">
        <v>490</v>
      </c>
      <c r="AB2017" s="1" t="s">
        <v>616</v>
      </c>
      <c r="AC2017" s="1" t="s">
        <v>1996</v>
      </c>
      <c r="AD2017" s="1" t="s">
        <v>491</v>
      </c>
      <c r="AE2017">
        <f>AE2018+AE2019</f>
        <v>0</v>
      </c>
    </row>
    <row r="2018" spans="1:30" ht="25.5" hidden="1">
      <c r="A2018" s="37" t="s">
        <v>1860</v>
      </c>
      <c r="B2018" s="41" t="s">
        <v>1861</v>
      </c>
      <c r="C2018" s="18">
        <v>0</v>
      </c>
      <c r="D2018" s="18">
        <v>0</v>
      </c>
      <c r="E2018" s="18">
        <v>0</v>
      </c>
      <c r="F2018" s="18" t="s">
        <v>492</v>
      </c>
      <c r="G2018" s="19" t="s">
        <v>492</v>
      </c>
      <c r="X2018">
        <v>1229</v>
      </c>
      <c r="Y2018" t="s">
        <v>331</v>
      </c>
      <c r="Z2018" s="1" t="s">
        <v>1860</v>
      </c>
      <c r="AA2018" s="1" t="s">
        <v>490</v>
      </c>
      <c r="AB2018" s="1" t="s">
        <v>1858</v>
      </c>
      <c r="AC2018" s="1" t="s">
        <v>1996</v>
      </c>
      <c r="AD2018" s="1" t="s">
        <v>491</v>
      </c>
    </row>
    <row r="2019" spans="1:30" ht="25.5" hidden="1">
      <c r="A2019" s="37" t="s">
        <v>1862</v>
      </c>
      <c r="B2019" s="41" t="s">
        <v>1863</v>
      </c>
      <c r="C2019" s="18">
        <v>0</v>
      </c>
      <c r="D2019" s="18">
        <v>0</v>
      </c>
      <c r="E2019" s="18">
        <v>0</v>
      </c>
      <c r="F2019" s="18" t="s">
        <v>492</v>
      </c>
      <c r="G2019" s="19" t="s">
        <v>492</v>
      </c>
      <c r="X2019">
        <v>1230</v>
      </c>
      <c r="Y2019" t="s">
        <v>331</v>
      </c>
      <c r="Z2019" s="1" t="s">
        <v>1862</v>
      </c>
      <c r="AA2019" s="1" t="s">
        <v>490</v>
      </c>
      <c r="AB2019" s="1" t="s">
        <v>1858</v>
      </c>
      <c r="AC2019" s="1" t="s">
        <v>1996</v>
      </c>
      <c r="AD2019" s="1" t="s">
        <v>491</v>
      </c>
    </row>
    <row r="2020" spans="1:31" ht="25.5" hidden="1">
      <c r="A2020" s="37" t="s">
        <v>1864</v>
      </c>
      <c r="B2020" s="40" t="s">
        <v>1865</v>
      </c>
      <c r="C2020" s="18">
        <v>0</v>
      </c>
      <c r="D2020" s="18">
        <v>0</v>
      </c>
      <c r="E2020" s="18">
        <v>0</v>
      </c>
      <c r="F2020" s="18" t="s">
        <v>492</v>
      </c>
      <c r="G2020" s="19" t="s">
        <v>492</v>
      </c>
      <c r="X2020">
        <v>1231</v>
      </c>
      <c r="Y2020" t="s">
        <v>331</v>
      </c>
      <c r="Z2020" s="1" t="s">
        <v>1864</v>
      </c>
      <c r="AA2020" s="1" t="s">
        <v>490</v>
      </c>
      <c r="AB2020" s="1" t="s">
        <v>616</v>
      </c>
      <c r="AC2020" s="1" t="s">
        <v>1996</v>
      </c>
      <c r="AD2020" s="1" t="s">
        <v>491</v>
      </c>
      <c r="AE2020">
        <f>AE2021+AE2022</f>
        <v>0</v>
      </c>
    </row>
    <row r="2021" spans="1:30" ht="38.25" hidden="1">
      <c r="A2021" s="37" t="s">
        <v>1866</v>
      </c>
      <c r="B2021" s="41" t="s">
        <v>1867</v>
      </c>
      <c r="C2021" s="18">
        <v>0</v>
      </c>
      <c r="D2021" s="18">
        <v>0</v>
      </c>
      <c r="E2021" s="18">
        <v>0</v>
      </c>
      <c r="F2021" s="18" t="s">
        <v>492</v>
      </c>
      <c r="G2021" s="19" t="s">
        <v>492</v>
      </c>
      <c r="X2021">
        <v>1232</v>
      </c>
      <c r="Y2021" t="s">
        <v>331</v>
      </c>
      <c r="Z2021" s="1" t="s">
        <v>1866</v>
      </c>
      <c r="AA2021" s="1" t="s">
        <v>490</v>
      </c>
      <c r="AB2021" s="1" t="s">
        <v>1864</v>
      </c>
      <c r="AC2021" s="1" t="s">
        <v>1996</v>
      </c>
      <c r="AD2021" s="1" t="s">
        <v>491</v>
      </c>
    </row>
    <row r="2022" spans="1:30" ht="38.25" hidden="1">
      <c r="A2022" s="37" t="s">
        <v>1868</v>
      </c>
      <c r="B2022" s="41" t="s">
        <v>1869</v>
      </c>
      <c r="C2022" s="18">
        <v>0</v>
      </c>
      <c r="D2022" s="18">
        <v>0</v>
      </c>
      <c r="E2022" s="18">
        <v>0</v>
      </c>
      <c r="F2022" s="18" t="s">
        <v>492</v>
      </c>
      <c r="G2022" s="19" t="s">
        <v>492</v>
      </c>
      <c r="X2022">
        <v>1233</v>
      </c>
      <c r="Y2022" t="s">
        <v>331</v>
      </c>
      <c r="Z2022" s="1" t="s">
        <v>1868</v>
      </c>
      <c r="AA2022" s="1" t="s">
        <v>490</v>
      </c>
      <c r="AB2022" s="1" t="s">
        <v>1864</v>
      </c>
      <c r="AC2022" s="1" t="s">
        <v>1996</v>
      </c>
      <c r="AD2022" s="1" t="s">
        <v>491</v>
      </c>
    </row>
    <row r="2023" spans="1:31" ht="25.5" hidden="1">
      <c r="A2023" s="37" t="s">
        <v>1870</v>
      </c>
      <c r="B2023" s="40" t="s">
        <v>1871</v>
      </c>
      <c r="C2023" s="18">
        <v>0</v>
      </c>
      <c r="D2023" s="18">
        <v>0</v>
      </c>
      <c r="E2023" s="18">
        <v>0</v>
      </c>
      <c r="F2023" s="18" t="s">
        <v>492</v>
      </c>
      <c r="G2023" s="19" t="s">
        <v>492</v>
      </c>
      <c r="X2023">
        <v>1234</v>
      </c>
      <c r="Y2023" t="s">
        <v>331</v>
      </c>
      <c r="Z2023" s="1" t="s">
        <v>1870</v>
      </c>
      <c r="AA2023" s="1" t="s">
        <v>490</v>
      </c>
      <c r="AB2023" s="1" t="s">
        <v>616</v>
      </c>
      <c r="AC2023" s="1" t="s">
        <v>1996</v>
      </c>
      <c r="AD2023" s="1" t="s">
        <v>491</v>
      </c>
      <c r="AE2023">
        <f>AE2024+AE2025</f>
        <v>0</v>
      </c>
    </row>
    <row r="2024" spans="1:30" ht="38.25" hidden="1">
      <c r="A2024" s="37" t="s">
        <v>1872</v>
      </c>
      <c r="B2024" s="41" t="s">
        <v>1873</v>
      </c>
      <c r="C2024" s="18">
        <v>0</v>
      </c>
      <c r="D2024" s="18">
        <v>0</v>
      </c>
      <c r="E2024" s="18">
        <v>0</v>
      </c>
      <c r="F2024" s="18" t="s">
        <v>492</v>
      </c>
      <c r="G2024" s="19" t="s">
        <v>492</v>
      </c>
      <c r="X2024">
        <v>1235</v>
      </c>
      <c r="Y2024" t="s">
        <v>331</v>
      </c>
      <c r="Z2024" s="1" t="s">
        <v>1872</v>
      </c>
      <c r="AA2024" s="1" t="s">
        <v>490</v>
      </c>
      <c r="AB2024" s="1" t="s">
        <v>1870</v>
      </c>
      <c r="AC2024" s="1" t="s">
        <v>1996</v>
      </c>
      <c r="AD2024" s="1" t="s">
        <v>491</v>
      </c>
    </row>
    <row r="2025" spans="1:30" ht="38.25" hidden="1">
      <c r="A2025" s="37" t="s">
        <v>1874</v>
      </c>
      <c r="B2025" s="41" t="s">
        <v>1875</v>
      </c>
      <c r="C2025" s="18">
        <v>0</v>
      </c>
      <c r="D2025" s="18">
        <v>0</v>
      </c>
      <c r="E2025" s="18">
        <v>0</v>
      </c>
      <c r="F2025" s="18" t="s">
        <v>492</v>
      </c>
      <c r="G2025" s="19" t="s">
        <v>492</v>
      </c>
      <c r="X2025">
        <v>1236</v>
      </c>
      <c r="Y2025" t="s">
        <v>331</v>
      </c>
      <c r="Z2025" s="1" t="s">
        <v>1874</v>
      </c>
      <c r="AA2025" s="1" t="s">
        <v>490</v>
      </c>
      <c r="AB2025" s="1" t="s">
        <v>1870</v>
      </c>
      <c r="AC2025" s="1" t="s">
        <v>1996</v>
      </c>
      <c r="AD2025" s="1" t="s">
        <v>491</v>
      </c>
    </row>
    <row r="2026" spans="1:31" ht="25.5" hidden="1">
      <c r="A2026" s="37" t="s">
        <v>1876</v>
      </c>
      <c r="B2026" s="40" t="s">
        <v>1877</v>
      </c>
      <c r="C2026" s="18">
        <v>0</v>
      </c>
      <c r="D2026" s="18">
        <v>0</v>
      </c>
      <c r="E2026" s="18">
        <v>0</v>
      </c>
      <c r="F2026" s="18" t="s">
        <v>492</v>
      </c>
      <c r="G2026" s="19" t="s">
        <v>492</v>
      </c>
      <c r="X2026">
        <v>1237</v>
      </c>
      <c r="Y2026" t="s">
        <v>331</v>
      </c>
      <c r="Z2026" s="1" t="s">
        <v>1876</v>
      </c>
      <c r="AA2026" s="1" t="s">
        <v>490</v>
      </c>
      <c r="AB2026" s="1" t="s">
        <v>616</v>
      </c>
      <c r="AC2026" s="1" t="s">
        <v>1996</v>
      </c>
      <c r="AD2026" s="1" t="s">
        <v>491</v>
      </c>
      <c r="AE2026">
        <f>AE2027+AE2028</f>
        <v>0</v>
      </c>
    </row>
    <row r="2027" spans="1:30" ht="25.5" hidden="1">
      <c r="A2027" s="37" t="s">
        <v>1878</v>
      </c>
      <c r="B2027" s="41" t="s">
        <v>1879</v>
      </c>
      <c r="C2027" s="18">
        <v>0</v>
      </c>
      <c r="D2027" s="18">
        <v>0</v>
      </c>
      <c r="E2027" s="18">
        <v>0</v>
      </c>
      <c r="F2027" s="18" t="s">
        <v>492</v>
      </c>
      <c r="G2027" s="19" t="s">
        <v>492</v>
      </c>
      <c r="X2027">
        <v>1238</v>
      </c>
      <c r="Y2027" t="s">
        <v>331</v>
      </c>
      <c r="Z2027" s="1" t="s">
        <v>1878</v>
      </c>
      <c r="AA2027" s="1" t="s">
        <v>490</v>
      </c>
      <c r="AB2027" s="1" t="s">
        <v>1876</v>
      </c>
      <c r="AC2027" s="1" t="s">
        <v>1996</v>
      </c>
      <c r="AD2027" s="1" t="s">
        <v>491</v>
      </c>
    </row>
    <row r="2028" spans="1:30" ht="25.5" hidden="1">
      <c r="A2028" s="37" t="s">
        <v>1880</v>
      </c>
      <c r="B2028" s="41" t="s">
        <v>1881</v>
      </c>
      <c r="C2028" s="18">
        <v>0</v>
      </c>
      <c r="D2028" s="18">
        <v>0</v>
      </c>
      <c r="E2028" s="18">
        <v>0</v>
      </c>
      <c r="F2028" s="18" t="s">
        <v>492</v>
      </c>
      <c r="G2028" s="19" t="s">
        <v>492</v>
      </c>
      <c r="X2028">
        <v>1239</v>
      </c>
      <c r="Y2028" t="s">
        <v>331</v>
      </c>
      <c r="Z2028" s="1" t="s">
        <v>1880</v>
      </c>
      <c r="AA2028" s="1" t="s">
        <v>490</v>
      </c>
      <c r="AB2028" s="1" t="s">
        <v>1876</v>
      </c>
      <c r="AC2028" s="1" t="s">
        <v>1996</v>
      </c>
      <c r="AD2028" s="1" t="s">
        <v>491</v>
      </c>
    </row>
    <row r="2029" spans="1:30" ht="38.25" hidden="1">
      <c r="A2029" s="37" t="s">
        <v>1882</v>
      </c>
      <c r="B2029" s="40" t="s">
        <v>481</v>
      </c>
      <c r="C2029" s="18">
        <v>0</v>
      </c>
      <c r="D2029" s="18">
        <v>0</v>
      </c>
      <c r="E2029" s="18">
        <v>0</v>
      </c>
      <c r="F2029" s="18" t="s">
        <v>492</v>
      </c>
      <c r="G2029" s="19" t="s">
        <v>492</v>
      </c>
      <c r="X2029">
        <v>1240</v>
      </c>
      <c r="Y2029" t="s">
        <v>331</v>
      </c>
      <c r="Z2029" s="1" t="s">
        <v>1882</v>
      </c>
      <c r="AA2029" s="1" t="s">
        <v>490</v>
      </c>
      <c r="AB2029" s="1" t="s">
        <v>616</v>
      </c>
      <c r="AC2029" s="1" t="s">
        <v>1996</v>
      </c>
      <c r="AD2029" s="1" t="s">
        <v>491</v>
      </c>
    </row>
    <row r="2030" spans="1:30" ht="38.25" hidden="1">
      <c r="A2030" s="37" t="s">
        <v>482</v>
      </c>
      <c r="B2030" s="40" t="s">
        <v>483</v>
      </c>
      <c r="C2030" s="18">
        <v>0</v>
      </c>
      <c r="D2030" s="18">
        <v>0</v>
      </c>
      <c r="E2030" s="18">
        <v>0</v>
      </c>
      <c r="F2030" s="18" t="s">
        <v>492</v>
      </c>
      <c r="G2030" s="19" t="s">
        <v>492</v>
      </c>
      <c r="X2030">
        <v>1241</v>
      </c>
      <c r="Y2030" t="s">
        <v>331</v>
      </c>
      <c r="Z2030" s="1" t="s">
        <v>482</v>
      </c>
      <c r="AA2030" s="1" t="s">
        <v>490</v>
      </c>
      <c r="AB2030" s="1" t="s">
        <v>616</v>
      </c>
      <c r="AC2030" s="1" t="s">
        <v>1996</v>
      </c>
      <c r="AD2030" s="1" t="s">
        <v>491</v>
      </c>
    </row>
    <row r="2031" spans="1:31" ht="12.75" hidden="1">
      <c r="A2031" s="37" t="s">
        <v>484</v>
      </c>
      <c r="B2031" s="38" t="s">
        <v>485</v>
      </c>
      <c r="C2031" s="18">
        <v>0</v>
      </c>
      <c r="D2031" s="18">
        <v>0</v>
      </c>
      <c r="E2031" s="18">
        <v>0</v>
      </c>
      <c r="F2031" s="18" t="s">
        <v>492</v>
      </c>
      <c r="G2031" s="19" t="s">
        <v>492</v>
      </c>
      <c r="X2031">
        <v>1242</v>
      </c>
      <c r="Y2031" t="s">
        <v>331</v>
      </c>
      <c r="Z2031" s="1" t="s">
        <v>484</v>
      </c>
      <c r="AA2031" s="1" t="s">
        <v>490</v>
      </c>
      <c r="AB2031" s="1" t="s">
        <v>614</v>
      </c>
      <c r="AC2031" s="1" t="s">
        <v>1996</v>
      </c>
      <c r="AD2031" s="1" t="s">
        <v>491</v>
      </c>
      <c r="AE2031">
        <f>AE2032+AE2033</f>
        <v>0</v>
      </c>
    </row>
    <row r="2032" spans="1:30" ht="12.75" hidden="1">
      <c r="A2032" s="37" t="s">
        <v>486</v>
      </c>
      <c r="B2032" s="40" t="s">
        <v>487</v>
      </c>
      <c r="C2032" s="18">
        <v>0</v>
      </c>
      <c r="D2032" s="18">
        <v>0</v>
      </c>
      <c r="E2032" s="18">
        <v>0</v>
      </c>
      <c r="F2032" s="18" t="s">
        <v>492</v>
      </c>
      <c r="G2032" s="19" t="s">
        <v>492</v>
      </c>
      <c r="X2032">
        <v>1243</v>
      </c>
      <c r="Y2032" t="s">
        <v>331</v>
      </c>
      <c r="Z2032" s="1" t="s">
        <v>486</v>
      </c>
      <c r="AA2032" s="1" t="s">
        <v>490</v>
      </c>
      <c r="AB2032" s="1" t="s">
        <v>484</v>
      </c>
      <c r="AC2032" s="1" t="s">
        <v>1996</v>
      </c>
      <c r="AD2032" s="1" t="s">
        <v>491</v>
      </c>
    </row>
    <row r="2033" spans="1:30" ht="12.75" hidden="1">
      <c r="A2033" s="37" t="s">
        <v>488</v>
      </c>
      <c r="B2033" s="40" t="s">
        <v>489</v>
      </c>
      <c r="C2033" s="18">
        <v>0</v>
      </c>
      <c r="D2033" s="18">
        <v>0</v>
      </c>
      <c r="E2033" s="18">
        <v>0</v>
      </c>
      <c r="F2033" s="18" t="s">
        <v>492</v>
      </c>
      <c r="G2033" s="19" t="s">
        <v>492</v>
      </c>
      <c r="X2033">
        <v>1244</v>
      </c>
      <c r="Y2033" t="s">
        <v>331</v>
      </c>
      <c r="Z2033" s="1" t="s">
        <v>488</v>
      </c>
      <c r="AA2033" s="1" t="s">
        <v>490</v>
      </c>
      <c r="AB2033" s="1" t="s">
        <v>484</v>
      </c>
      <c r="AC2033" s="1" t="s">
        <v>1996</v>
      </c>
      <c r="AD2033" s="1" t="s">
        <v>491</v>
      </c>
    </row>
    <row r="2034" spans="1:25" ht="12.75" hidden="1">
      <c r="A2034" s="44"/>
      <c r="B2034" s="45" t="s">
        <v>493</v>
      </c>
      <c r="C2034" s="18">
        <v>0</v>
      </c>
      <c r="D2034" s="18">
        <v>0</v>
      </c>
      <c r="E2034" s="18">
        <v>0</v>
      </c>
      <c r="F2034" s="18">
        <v>0</v>
      </c>
      <c r="G2034" s="19">
        <v>0</v>
      </c>
      <c r="X2034">
        <v>1245</v>
      </c>
      <c r="Y2034" t="s">
        <v>331</v>
      </c>
    </row>
    <row r="2035" spans="1:24" ht="25.5">
      <c r="A2035" s="50" t="s">
        <v>2243</v>
      </c>
      <c r="B2035" s="14" t="s">
        <v>1940</v>
      </c>
      <c r="C2035" s="15">
        <v>0</v>
      </c>
      <c r="D2035" s="15">
        <v>117047</v>
      </c>
      <c r="E2035" s="15">
        <v>-37067</v>
      </c>
      <c r="F2035" s="15" t="s">
        <v>492</v>
      </c>
      <c r="G2035" s="16" t="s">
        <v>492</v>
      </c>
      <c r="X2035">
        <v>1246</v>
      </c>
    </row>
    <row r="2036" spans="1:24" ht="12.75">
      <c r="A2036" s="20" t="s">
        <v>1941</v>
      </c>
      <c r="B2036" s="17" t="s">
        <v>1942</v>
      </c>
      <c r="C2036" s="18">
        <v>0</v>
      </c>
      <c r="D2036" s="18">
        <v>209769</v>
      </c>
      <c r="E2036" s="18">
        <v>172702</v>
      </c>
      <c r="F2036" s="18" t="s">
        <v>492</v>
      </c>
      <c r="G2036" s="19" t="s">
        <v>492</v>
      </c>
      <c r="X2036">
        <v>1247</v>
      </c>
    </row>
    <row r="2037" spans="1:24" ht="12.75">
      <c r="A2037" s="20" t="s">
        <v>1943</v>
      </c>
      <c r="B2037" s="17" t="s">
        <v>1944</v>
      </c>
      <c r="C2037" s="18">
        <v>0</v>
      </c>
      <c r="D2037" s="18">
        <v>92722</v>
      </c>
      <c r="E2037" s="18">
        <v>209769</v>
      </c>
      <c r="F2037" s="18" t="s">
        <v>492</v>
      </c>
      <c r="G2037" s="19" t="s">
        <v>492</v>
      </c>
      <c r="X2037">
        <v>1248</v>
      </c>
    </row>
    <row r="2038" spans="1:25" ht="12.75" hidden="1">
      <c r="A2038" s="20" t="s">
        <v>1586</v>
      </c>
      <c r="B2038" s="17" t="s">
        <v>1945</v>
      </c>
      <c r="C2038" s="18" t="s">
        <v>492</v>
      </c>
      <c r="D2038" s="18">
        <v>0</v>
      </c>
      <c r="E2038" s="18">
        <v>0</v>
      </c>
      <c r="F2038" s="18" t="s">
        <v>492</v>
      </c>
      <c r="G2038" s="19" t="s">
        <v>492</v>
      </c>
      <c r="X2038">
        <v>1249</v>
      </c>
      <c r="Y2038" t="s">
        <v>331</v>
      </c>
    </row>
    <row r="2039" spans="1:24" ht="38.25">
      <c r="A2039" s="20" t="s">
        <v>1946</v>
      </c>
      <c r="B2039" s="21" t="s">
        <v>1947</v>
      </c>
      <c r="C2039" s="15">
        <v>0</v>
      </c>
      <c r="D2039" s="15">
        <v>209769</v>
      </c>
      <c r="E2039" s="15">
        <v>172702</v>
      </c>
      <c r="F2039" s="18" t="s">
        <v>492</v>
      </c>
      <c r="G2039" s="19" t="s">
        <v>492</v>
      </c>
      <c r="X2039">
        <v>1250</v>
      </c>
    </row>
    <row r="2040" spans="1:24" ht="12.75">
      <c r="A2040" s="20" t="s">
        <v>1948</v>
      </c>
      <c r="B2040" s="17" t="s">
        <v>1942</v>
      </c>
      <c r="C2040" s="18">
        <v>0</v>
      </c>
      <c r="D2040" s="18">
        <v>209769</v>
      </c>
      <c r="E2040" s="18">
        <v>172702</v>
      </c>
      <c r="F2040" s="18" t="s">
        <v>492</v>
      </c>
      <c r="G2040" s="19" t="s">
        <v>492</v>
      </c>
      <c r="X2040">
        <v>1251</v>
      </c>
    </row>
    <row r="2041" spans="1:25" ht="12.75" hidden="1">
      <c r="A2041" s="20" t="s">
        <v>1949</v>
      </c>
      <c r="B2041" s="17" t="s">
        <v>1944</v>
      </c>
      <c r="C2041" s="18">
        <v>0</v>
      </c>
      <c r="D2041" s="18">
        <v>0</v>
      </c>
      <c r="E2041" s="18">
        <v>0</v>
      </c>
      <c r="F2041" s="18" t="s">
        <v>492</v>
      </c>
      <c r="G2041" s="19" t="s">
        <v>492</v>
      </c>
      <c r="X2041">
        <v>1252</v>
      </c>
      <c r="Y2041" t="s">
        <v>331</v>
      </c>
    </row>
    <row r="2042" spans="1:24" ht="38.25">
      <c r="A2042" s="20" t="s">
        <v>1950</v>
      </c>
      <c r="B2042" s="21" t="s">
        <v>1951</v>
      </c>
      <c r="C2042" s="15">
        <v>0</v>
      </c>
      <c r="D2042" s="15">
        <v>-92722</v>
      </c>
      <c r="E2042" s="15">
        <v>-209769</v>
      </c>
      <c r="F2042" s="18" t="s">
        <v>492</v>
      </c>
      <c r="G2042" s="19" t="s">
        <v>492</v>
      </c>
      <c r="X2042">
        <v>1253</v>
      </c>
    </row>
    <row r="2043" spans="1:25" ht="12.75" hidden="1">
      <c r="A2043" s="20" t="s">
        <v>1952</v>
      </c>
      <c r="B2043" s="17" t="s">
        <v>1942</v>
      </c>
      <c r="C2043" s="18">
        <v>0</v>
      </c>
      <c r="D2043" s="18">
        <v>0</v>
      </c>
      <c r="E2043" s="18">
        <v>0</v>
      </c>
      <c r="F2043" s="18" t="s">
        <v>492</v>
      </c>
      <c r="G2043" s="19" t="s">
        <v>492</v>
      </c>
      <c r="X2043">
        <v>1254</v>
      </c>
      <c r="Y2043" t="s">
        <v>331</v>
      </c>
    </row>
    <row r="2044" spans="1:24" ht="12.75">
      <c r="A2044" s="20" t="s">
        <v>1953</v>
      </c>
      <c r="B2044" s="17" t="s">
        <v>1944</v>
      </c>
      <c r="C2044" s="18">
        <v>0</v>
      </c>
      <c r="D2044" s="18">
        <v>92722</v>
      </c>
      <c r="E2044" s="18">
        <v>209769</v>
      </c>
      <c r="F2044" s="18" t="s">
        <v>492</v>
      </c>
      <c r="G2044" s="19" t="s">
        <v>492</v>
      </c>
      <c r="X2044">
        <v>1255</v>
      </c>
    </row>
    <row r="2045" spans="1:25" ht="38.25" hidden="1">
      <c r="A2045" s="20" t="s">
        <v>1954</v>
      </c>
      <c r="B2045" s="21" t="s">
        <v>2422</v>
      </c>
      <c r="C2045" s="15">
        <v>0</v>
      </c>
      <c r="D2045" s="15">
        <v>0</v>
      </c>
      <c r="E2045" s="15">
        <v>0</v>
      </c>
      <c r="F2045" s="18" t="s">
        <v>492</v>
      </c>
      <c r="G2045" s="19" t="s">
        <v>492</v>
      </c>
      <c r="X2045">
        <v>1256</v>
      </c>
      <c r="Y2045" t="s">
        <v>331</v>
      </c>
    </row>
    <row r="2046" spans="1:25" ht="12.75" hidden="1">
      <c r="A2046" s="20" t="s">
        <v>2423</v>
      </c>
      <c r="B2046" s="17" t="s">
        <v>1942</v>
      </c>
      <c r="C2046" s="18">
        <v>0</v>
      </c>
      <c r="D2046" s="18">
        <v>0</v>
      </c>
      <c r="E2046" s="18">
        <v>0</v>
      </c>
      <c r="F2046" s="18" t="s">
        <v>492</v>
      </c>
      <c r="G2046" s="19" t="s">
        <v>492</v>
      </c>
      <c r="X2046">
        <v>1257</v>
      </c>
      <c r="Y2046" t="s">
        <v>331</v>
      </c>
    </row>
    <row r="2047" spans="1:25" ht="12.75" hidden="1">
      <c r="A2047" s="20" t="s">
        <v>2424</v>
      </c>
      <c r="B2047" s="17" t="s">
        <v>1944</v>
      </c>
      <c r="C2047" s="18">
        <v>0</v>
      </c>
      <c r="D2047" s="18">
        <v>0</v>
      </c>
      <c r="E2047" s="18">
        <v>0</v>
      </c>
      <c r="F2047" s="18" t="s">
        <v>492</v>
      </c>
      <c r="G2047" s="19" t="s">
        <v>492</v>
      </c>
      <c r="X2047">
        <v>1258</v>
      </c>
      <c r="Y2047" t="s">
        <v>331</v>
      </c>
    </row>
    <row r="2048" spans="1:25" ht="25.5" hidden="1">
      <c r="A2048" s="20" t="s">
        <v>2425</v>
      </c>
      <c r="B2048" s="21" t="s">
        <v>2426</v>
      </c>
      <c r="C2048" s="15">
        <v>0</v>
      </c>
      <c r="D2048" s="15">
        <v>0</v>
      </c>
      <c r="E2048" s="15">
        <v>0</v>
      </c>
      <c r="F2048" s="18" t="s">
        <v>492</v>
      </c>
      <c r="G2048" s="19" t="s">
        <v>492</v>
      </c>
      <c r="X2048">
        <v>1259</v>
      </c>
      <c r="Y2048" t="s">
        <v>331</v>
      </c>
    </row>
    <row r="2049" spans="1:25" ht="12.75" hidden="1">
      <c r="A2049" s="20" t="s">
        <v>2427</v>
      </c>
      <c r="B2049" s="17" t="s">
        <v>1942</v>
      </c>
      <c r="C2049" s="18">
        <v>0</v>
      </c>
      <c r="D2049" s="18">
        <v>0</v>
      </c>
      <c r="E2049" s="18">
        <v>0</v>
      </c>
      <c r="F2049" s="18" t="s">
        <v>492</v>
      </c>
      <c r="G2049" s="19" t="s">
        <v>492</v>
      </c>
      <c r="X2049">
        <v>1260</v>
      </c>
      <c r="Y2049" t="s">
        <v>331</v>
      </c>
    </row>
    <row r="2050" spans="1:25" ht="12.75" hidden="1">
      <c r="A2050" s="20" t="s">
        <v>2428</v>
      </c>
      <c r="B2050" s="17" t="s">
        <v>1944</v>
      </c>
      <c r="C2050" s="18">
        <v>0</v>
      </c>
      <c r="D2050" s="18">
        <v>0</v>
      </c>
      <c r="E2050" s="18">
        <v>0</v>
      </c>
      <c r="F2050" s="18" t="s">
        <v>492</v>
      </c>
      <c r="G2050" s="19" t="s">
        <v>492</v>
      </c>
      <c r="X2050">
        <v>1261</v>
      </c>
      <c r="Y2050" t="s">
        <v>331</v>
      </c>
    </row>
    <row r="2051" spans="1:25" ht="12.75" hidden="1">
      <c r="A2051" s="20" t="s">
        <v>2429</v>
      </c>
      <c r="B2051" s="22" t="s">
        <v>2430</v>
      </c>
      <c r="C2051" s="18" t="s">
        <v>492</v>
      </c>
      <c r="D2051" s="18">
        <v>0</v>
      </c>
      <c r="E2051" s="18">
        <v>0</v>
      </c>
      <c r="F2051" s="18" t="s">
        <v>492</v>
      </c>
      <c r="G2051" s="19" t="s">
        <v>492</v>
      </c>
      <c r="X2051">
        <v>1262</v>
      </c>
      <c r="Y2051" t="s">
        <v>331</v>
      </c>
    </row>
    <row r="2052" spans="1:25" ht="25.5" hidden="1">
      <c r="A2052" s="20" t="s">
        <v>2431</v>
      </c>
      <c r="B2052" s="23" t="s">
        <v>2432</v>
      </c>
      <c r="C2052" s="18">
        <v>0</v>
      </c>
      <c r="D2052" s="18">
        <v>0</v>
      </c>
      <c r="E2052" s="18">
        <v>0</v>
      </c>
      <c r="F2052" s="18" t="s">
        <v>492</v>
      </c>
      <c r="G2052" s="19" t="s">
        <v>492</v>
      </c>
      <c r="X2052">
        <v>1263</v>
      </c>
      <c r="Y2052" t="s">
        <v>331</v>
      </c>
    </row>
    <row r="2053" spans="1:25" ht="25.5" hidden="1">
      <c r="A2053" s="24" t="s">
        <v>2433</v>
      </c>
      <c r="B2053" s="25" t="s">
        <v>1208</v>
      </c>
      <c r="C2053" s="26">
        <v>0</v>
      </c>
      <c r="D2053" s="26">
        <v>0</v>
      </c>
      <c r="E2053" s="26">
        <v>0</v>
      </c>
      <c r="F2053" s="26" t="s">
        <v>492</v>
      </c>
      <c r="G2053" s="27" t="s">
        <v>492</v>
      </c>
      <c r="X2053">
        <v>1264</v>
      </c>
      <c r="Y2053" t="s">
        <v>331</v>
      </c>
    </row>
    <row r="2054" spans="1:7" ht="12.75">
      <c r="A2054" s="13"/>
      <c r="B2054" s="13"/>
      <c r="C2054" s="13"/>
      <c r="D2054" s="13"/>
      <c r="E2054" s="13"/>
      <c r="F2054" s="13"/>
      <c r="G2054" s="13"/>
    </row>
    <row r="2055" spans="1:7" ht="12.75">
      <c r="A2055" s="13"/>
      <c r="B2055" s="13"/>
      <c r="C2055" s="13"/>
      <c r="D2055" s="13"/>
      <c r="E2055" s="13"/>
      <c r="F2055" s="13"/>
      <c r="G2055" s="13"/>
    </row>
    <row r="2056" spans="1:7" ht="12.75">
      <c r="A2056" s="13"/>
      <c r="B2056" s="13" t="s">
        <v>329</v>
      </c>
      <c r="C2056" s="13"/>
      <c r="D2056" s="13"/>
      <c r="E2056" s="13"/>
      <c r="F2056" s="13"/>
      <c r="G2056" s="13"/>
    </row>
    <row r="2057" spans="1:7" ht="12.75">
      <c r="A2057" s="13"/>
      <c r="B2057" s="13"/>
      <c r="C2057" s="13"/>
      <c r="D2057" s="13"/>
      <c r="E2057" s="13"/>
      <c r="F2057" s="13"/>
      <c r="G2057" s="13"/>
    </row>
    <row r="2058" spans="1:7" ht="12.75">
      <c r="A2058" s="13"/>
      <c r="B2058" s="13"/>
      <c r="C2058" s="13"/>
      <c r="D2058" s="13"/>
      <c r="E2058" s="13"/>
      <c r="F2058" s="13"/>
      <c r="G2058" s="13"/>
    </row>
    <row r="2059" spans="1:7" ht="12.75">
      <c r="A2059" s="13"/>
      <c r="B2059" s="13"/>
      <c r="C2059" s="13"/>
      <c r="D2059" s="13"/>
      <c r="E2059" s="13"/>
      <c r="F2059" s="13"/>
      <c r="G2059" s="13"/>
    </row>
    <row r="2060" spans="1:7" ht="12.75">
      <c r="A2060" s="13"/>
      <c r="B2060" s="13"/>
      <c r="C2060" s="13"/>
      <c r="D2060" s="13"/>
      <c r="E2060" s="13"/>
      <c r="F2060" s="13"/>
      <c r="G2060" s="13"/>
    </row>
    <row r="2061" spans="1:7" ht="12.75">
      <c r="A2061" s="13"/>
      <c r="B2061" s="13"/>
      <c r="C2061" s="13"/>
      <c r="D2061" s="13"/>
      <c r="E2061" s="13"/>
      <c r="F2061" s="13"/>
      <c r="G2061" s="13"/>
    </row>
    <row r="2062" spans="1:7" ht="12.75">
      <c r="A2062" s="13"/>
      <c r="B2062" s="13"/>
      <c r="C2062" s="13"/>
      <c r="D2062" s="13"/>
      <c r="E2062" s="13"/>
      <c r="F2062" s="13"/>
      <c r="G2062" s="13"/>
    </row>
    <row r="2063" spans="1:7" ht="12.75">
      <c r="A2063" s="13"/>
      <c r="B2063" s="13"/>
      <c r="C2063" s="13"/>
      <c r="D2063" s="13"/>
      <c r="E2063" s="13"/>
      <c r="F2063" s="13"/>
      <c r="G2063" s="13"/>
    </row>
    <row r="2064" spans="1:7" ht="12.75">
      <c r="A2064" s="13"/>
      <c r="B2064" s="13"/>
      <c r="C2064" s="13"/>
      <c r="D2064" s="13"/>
      <c r="E2064" s="13"/>
      <c r="F2064" s="13"/>
      <c r="G2064" s="13"/>
    </row>
    <row r="2065" spans="1:7" ht="12.75">
      <c r="A2065" s="13"/>
      <c r="B2065" s="13"/>
      <c r="C2065" s="13"/>
      <c r="D2065" s="13"/>
      <c r="E2065" s="13"/>
      <c r="F2065" s="13"/>
      <c r="G2065" s="13"/>
    </row>
    <row r="2066" spans="1:7" ht="12.75">
      <c r="A2066" s="13"/>
      <c r="B2066" s="13"/>
      <c r="C2066" s="13"/>
      <c r="D2066" s="13"/>
      <c r="E2066" s="13"/>
      <c r="F2066" s="13"/>
      <c r="G2066" s="13"/>
    </row>
    <row r="2067" spans="1:7" ht="12.75">
      <c r="A2067" s="13"/>
      <c r="B2067" s="13"/>
      <c r="C2067" s="13"/>
      <c r="D2067" s="13"/>
      <c r="E2067" s="13"/>
      <c r="F2067" s="13"/>
      <c r="G2067" s="13"/>
    </row>
    <row r="2068" spans="1:7" ht="12.75">
      <c r="A2068" s="13"/>
      <c r="B2068" s="13"/>
      <c r="C2068" s="13"/>
      <c r="D2068" s="13"/>
      <c r="E2068" s="13"/>
      <c r="F2068" s="13"/>
      <c r="G2068" s="13"/>
    </row>
    <row r="2069" spans="1:7" ht="12.75">
      <c r="A2069" s="13"/>
      <c r="B2069" s="13"/>
      <c r="C2069" s="13"/>
      <c r="D2069" s="13"/>
      <c r="E2069" s="13"/>
      <c r="F2069" s="13"/>
      <c r="G2069" s="13"/>
    </row>
    <row r="2070" spans="1:7" ht="12.75">
      <c r="A2070" s="13"/>
      <c r="B2070" s="13"/>
      <c r="C2070" s="13"/>
      <c r="D2070" s="13"/>
      <c r="E2070" s="13"/>
      <c r="F2070" s="13"/>
      <c r="G2070" s="13"/>
    </row>
    <row r="2071" spans="1:7" ht="12.75">
      <c r="A2071" s="13"/>
      <c r="B2071" s="13"/>
      <c r="C2071" s="13"/>
      <c r="D2071" s="13"/>
      <c r="E2071" s="13"/>
      <c r="F2071" s="13"/>
      <c r="G2071" s="13"/>
    </row>
    <row r="2072" spans="1:7" ht="12.75">
      <c r="A2072" s="13"/>
      <c r="B2072" s="13"/>
      <c r="C2072" s="13"/>
      <c r="D2072" s="13"/>
      <c r="E2072" s="13"/>
      <c r="F2072" s="13"/>
      <c r="G2072" s="13"/>
    </row>
    <row r="2073" spans="1:7" ht="12.75">
      <c r="A2073" s="13"/>
      <c r="B2073" s="13"/>
      <c r="C2073" s="13"/>
      <c r="D2073" s="13"/>
      <c r="E2073" s="13"/>
      <c r="F2073" s="13"/>
      <c r="G2073" s="13"/>
    </row>
    <row r="2074" spans="1:7" ht="12.75">
      <c r="A2074" s="13"/>
      <c r="B2074" s="13"/>
      <c r="C2074" s="13"/>
      <c r="D2074" s="13"/>
      <c r="E2074" s="13"/>
      <c r="F2074" s="13"/>
      <c r="G2074" s="13"/>
    </row>
    <row r="2075" spans="1:7" ht="12.75">
      <c r="A2075" s="13"/>
      <c r="B2075" s="13"/>
      <c r="C2075" s="13"/>
      <c r="D2075" s="13"/>
      <c r="E2075" s="13"/>
      <c r="F2075" s="13"/>
      <c r="G2075" s="13"/>
    </row>
    <row r="2076" spans="1:7" ht="12.75">
      <c r="A2076" s="13"/>
      <c r="B2076" s="13"/>
      <c r="C2076" s="13"/>
      <c r="D2076" s="13"/>
      <c r="E2076" s="13"/>
      <c r="F2076" s="13"/>
      <c r="G2076" s="13"/>
    </row>
    <row r="2077" spans="1:7" ht="12.75">
      <c r="A2077" s="13"/>
      <c r="B2077" s="13"/>
      <c r="C2077" s="13"/>
      <c r="D2077" s="13"/>
      <c r="E2077" s="13"/>
      <c r="F2077" s="13"/>
      <c r="G2077" s="13"/>
    </row>
    <row r="2078" spans="1:7" ht="12.75">
      <c r="A2078" s="13"/>
      <c r="B2078" s="13"/>
      <c r="C2078" s="13"/>
      <c r="D2078" s="13"/>
      <c r="E2078" s="13"/>
      <c r="F2078" s="13"/>
      <c r="G2078" s="13"/>
    </row>
    <row r="2079" spans="1:7" ht="12.75">
      <c r="A2079" s="13"/>
      <c r="B2079" s="13"/>
      <c r="C2079" s="13"/>
      <c r="D2079" s="13"/>
      <c r="E2079" s="13"/>
      <c r="F2079" s="13"/>
      <c r="G2079" s="13"/>
    </row>
    <row r="2080" spans="1:7" ht="12.75">
      <c r="A2080" s="13"/>
      <c r="B2080" s="13"/>
      <c r="C2080" s="13"/>
      <c r="D2080" s="13"/>
      <c r="E2080" s="13"/>
      <c r="F2080" s="13"/>
      <c r="G2080" s="13"/>
    </row>
    <row r="2081" spans="1:7" ht="12.75">
      <c r="A2081" s="13"/>
      <c r="B2081" s="13"/>
      <c r="C2081" s="13"/>
      <c r="D2081" s="13"/>
      <c r="E2081" s="13"/>
      <c r="F2081" s="13"/>
      <c r="G2081" s="13"/>
    </row>
    <row r="2082" spans="1:7" ht="12.75">
      <c r="A2082" s="13"/>
      <c r="B2082" s="13"/>
      <c r="C2082" s="13"/>
      <c r="D2082" s="13"/>
      <c r="E2082" s="13"/>
      <c r="F2082" s="13"/>
      <c r="G2082" s="13"/>
    </row>
    <row r="2083" spans="1:7" ht="12.75">
      <c r="A2083" s="13"/>
      <c r="B2083" s="13"/>
      <c r="C2083" s="13"/>
      <c r="D2083" s="13"/>
      <c r="E2083" s="13"/>
      <c r="F2083" s="13"/>
      <c r="G2083" s="13"/>
    </row>
    <row r="2084" spans="1:7" ht="12.75">
      <c r="A2084" s="13"/>
      <c r="B2084" s="13"/>
      <c r="C2084" s="13"/>
      <c r="D2084" s="13"/>
      <c r="E2084" s="13"/>
      <c r="F2084" s="13"/>
      <c r="G2084" s="13"/>
    </row>
    <row r="2085" spans="1:7" ht="12.75">
      <c r="A2085" s="13"/>
      <c r="B2085" s="13"/>
      <c r="C2085" s="13"/>
      <c r="D2085" s="13"/>
      <c r="E2085" s="13"/>
      <c r="F2085" s="13"/>
      <c r="G2085" s="13"/>
    </row>
    <row r="2086" spans="1:7" ht="12.75">
      <c r="A2086" s="13"/>
      <c r="B2086" s="13"/>
      <c r="C2086" s="13"/>
      <c r="D2086" s="13"/>
      <c r="E2086" s="13"/>
      <c r="F2086" s="13"/>
      <c r="G2086" s="13"/>
    </row>
    <row r="2087" spans="1:7" ht="12.75">
      <c r="A2087" s="13"/>
      <c r="B2087" s="13"/>
      <c r="C2087" s="13"/>
      <c r="D2087" s="13"/>
      <c r="E2087" s="13"/>
      <c r="F2087" s="13"/>
      <c r="G2087" s="13"/>
    </row>
    <row r="2088" spans="1:7" ht="12.75">
      <c r="A2088" s="13"/>
      <c r="B2088" s="13"/>
      <c r="C2088" s="13"/>
      <c r="D2088" s="13"/>
      <c r="E2088" s="13"/>
      <c r="F2088" s="13"/>
      <c r="G2088" s="13"/>
    </row>
    <row r="2089" spans="1:7" ht="12.75">
      <c r="A2089" s="13"/>
      <c r="B2089" s="13"/>
      <c r="C2089" s="13"/>
      <c r="D2089" s="13"/>
      <c r="E2089" s="13"/>
      <c r="F2089" s="13"/>
      <c r="G2089" s="13"/>
    </row>
    <row r="2090" spans="1:7" ht="12.75">
      <c r="A2090" s="13"/>
      <c r="B2090" s="13"/>
      <c r="C2090" s="13"/>
      <c r="D2090" s="13"/>
      <c r="E2090" s="13"/>
      <c r="F2090" s="13"/>
      <c r="G2090" s="13"/>
    </row>
    <row r="2091" spans="1:7" ht="12.75">
      <c r="A2091" s="13"/>
      <c r="B2091" s="13"/>
      <c r="C2091" s="13"/>
      <c r="D2091" s="13"/>
      <c r="E2091" s="13"/>
      <c r="F2091" s="13"/>
      <c r="G2091" s="13"/>
    </row>
    <row r="2092" spans="1:7" ht="12.75">
      <c r="A2092" s="13"/>
      <c r="B2092" s="13"/>
      <c r="C2092" s="13"/>
      <c r="D2092" s="13"/>
      <c r="E2092" s="13"/>
      <c r="F2092" s="13"/>
      <c r="G2092" s="13"/>
    </row>
    <row r="2093" spans="1:7" ht="12.75">
      <c r="A2093" s="13"/>
      <c r="B2093" s="13"/>
      <c r="C2093" s="13"/>
      <c r="D2093" s="13"/>
      <c r="E2093" s="13"/>
      <c r="F2093" s="13"/>
      <c r="G2093" s="13"/>
    </row>
    <row r="2094" spans="1:7" ht="12.75">
      <c r="A2094" s="13"/>
      <c r="B2094" s="13"/>
      <c r="C2094" s="13"/>
      <c r="D2094" s="13"/>
      <c r="E2094" s="13"/>
      <c r="F2094" s="13"/>
      <c r="G2094" s="13"/>
    </row>
    <row r="2095" spans="1:7" ht="12.75">
      <c r="A2095" s="13"/>
      <c r="B2095" s="13"/>
      <c r="C2095" s="13"/>
      <c r="D2095" s="13"/>
      <c r="E2095" s="13"/>
      <c r="F2095" s="13"/>
      <c r="G2095" s="13"/>
    </row>
    <row r="2096" spans="1:7" ht="12.75">
      <c r="A2096" s="13"/>
      <c r="B2096" s="13"/>
      <c r="C2096" s="13"/>
      <c r="D2096" s="13"/>
      <c r="E2096" s="13"/>
      <c r="F2096" s="13"/>
      <c r="G2096" s="13"/>
    </row>
    <row r="2097" spans="1:7" ht="12.75">
      <c r="A2097" s="13"/>
      <c r="B2097" s="13"/>
      <c r="C2097" s="13"/>
      <c r="D2097" s="13"/>
      <c r="E2097" s="13"/>
      <c r="F2097" s="13"/>
      <c r="G2097" s="13"/>
    </row>
    <row r="2098" spans="1:7" ht="12.75">
      <c r="A2098" s="13"/>
      <c r="B2098" s="13"/>
      <c r="C2098" s="13"/>
      <c r="D2098" s="13"/>
      <c r="E2098" s="13"/>
      <c r="F2098" s="13"/>
      <c r="G2098" s="13"/>
    </row>
    <row r="2099" spans="1:7" ht="12.75">
      <c r="A2099" s="13"/>
      <c r="B2099" s="13"/>
      <c r="C2099" s="13"/>
      <c r="D2099" s="13"/>
      <c r="E2099" s="13"/>
      <c r="F2099" s="13"/>
      <c r="G2099" s="13"/>
    </row>
    <row r="2100" spans="1:7" ht="12.75">
      <c r="A2100" s="13"/>
      <c r="B2100" s="13"/>
      <c r="C2100" s="13"/>
      <c r="D2100" s="13"/>
      <c r="E2100" s="13"/>
      <c r="F2100" s="13"/>
      <c r="G2100" s="13"/>
    </row>
    <row r="2101" spans="1:7" ht="12.75">
      <c r="A2101" s="13"/>
      <c r="B2101" s="13"/>
      <c r="C2101" s="13"/>
      <c r="D2101" s="13"/>
      <c r="E2101" s="13"/>
      <c r="F2101" s="13"/>
      <c r="G2101" s="13"/>
    </row>
    <row r="2102" spans="1:7" ht="12.75">
      <c r="A2102" s="13"/>
      <c r="B2102" s="13"/>
      <c r="C2102" s="13"/>
      <c r="D2102" s="13"/>
      <c r="E2102" s="13"/>
      <c r="F2102" s="13"/>
      <c r="G2102" s="13"/>
    </row>
    <row r="2103" spans="1:7" ht="12.75">
      <c r="A2103" s="13"/>
      <c r="B2103" s="13"/>
      <c r="C2103" s="13"/>
      <c r="D2103" s="13"/>
      <c r="E2103" s="13"/>
      <c r="F2103" s="13"/>
      <c r="G2103" s="13"/>
    </row>
    <row r="2104" spans="1:7" ht="12.75">
      <c r="A2104" s="13"/>
      <c r="B2104" s="13"/>
      <c r="C2104" s="13"/>
      <c r="D2104" s="13"/>
      <c r="E2104" s="13"/>
      <c r="F2104" s="13"/>
      <c r="G2104" s="13"/>
    </row>
    <row r="2105" spans="1:7" ht="12.75">
      <c r="A2105" s="13"/>
      <c r="B2105" s="13"/>
      <c r="C2105" s="13"/>
      <c r="D2105" s="13"/>
      <c r="E2105" s="13"/>
      <c r="F2105" s="13"/>
      <c r="G2105" s="13"/>
    </row>
    <row r="2106" spans="1:7" ht="12.75">
      <c r="A2106" s="13"/>
      <c r="B2106" s="13"/>
      <c r="C2106" s="13"/>
      <c r="D2106" s="13"/>
      <c r="E2106" s="13"/>
      <c r="F2106" s="13"/>
      <c r="G2106" s="13"/>
    </row>
    <row r="2107" spans="1:7" ht="12.75">
      <c r="A2107" s="13"/>
      <c r="B2107" s="13"/>
      <c r="C2107" s="13"/>
      <c r="D2107" s="13"/>
      <c r="E2107" s="13"/>
      <c r="F2107" s="13"/>
      <c r="G2107" s="13"/>
    </row>
    <row r="2108" spans="1:7" ht="12.75">
      <c r="A2108" s="13"/>
      <c r="B2108" s="13"/>
      <c r="C2108" s="13"/>
      <c r="D2108" s="13"/>
      <c r="E2108" s="13"/>
      <c r="F2108" s="13"/>
      <c r="G2108" s="13"/>
    </row>
    <row r="2109" spans="1:7" ht="12.75">
      <c r="A2109" s="13"/>
      <c r="B2109" s="13"/>
      <c r="C2109" s="13"/>
      <c r="D2109" s="13"/>
      <c r="E2109" s="13"/>
      <c r="F2109" s="13"/>
      <c r="G2109" s="13"/>
    </row>
    <row r="2110" spans="1:7" ht="12.75">
      <c r="A2110" s="13"/>
      <c r="B2110" s="13"/>
      <c r="C2110" s="13"/>
      <c r="D2110" s="13"/>
      <c r="E2110" s="13"/>
      <c r="F2110" s="13"/>
      <c r="G2110" s="13"/>
    </row>
    <row r="2111" spans="1:7" ht="12.75">
      <c r="A2111" s="13"/>
      <c r="B2111" s="13"/>
      <c r="C2111" s="13"/>
      <c r="D2111" s="13"/>
      <c r="E2111" s="13"/>
      <c r="F2111" s="13"/>
      <c r="G2111" s="13"/>
    </row>
    <row r="2112" spans="1:7" ht="12.75">
      <c r="A2112" s="13"/>
      <c r="B2112" s="13"/>
      <c r="C2112" s="13"/>
      <c r="D2112" s="13"/>
      <c r="E2112" s="13"/>
      <c r="F2112" s="13"/>
      <c r="G2112" s="13"/>
    </row>
    <row r="2113" spans="1:7" ht="12.75">
      <c r="A2113" s="13"/>
      <c r="B2113" s="13"/>
      <c r="C2113" s="13"/>
      <c r="D2113" s="13"/>
      <c r="E2113" s="13"/>
      <c r="F2113" s="13"/>
      <c r="G2113" s="13"/>
    </row>
    <row r="2114" spans="1:7" ht="12.75">
      <c r="A2114" s="13"/>
      <c r="B2114" s="13"/>
      <c r="C2114" s="13"/>
      <c r="D2114" s="13"/>
      <c r="E2114" s="13"/>
      <c r="F2114" s="13"/>
      <c r="G2114" s="13"/>
    </row>
    <row r="2115" spans="1:7" ht="12.75">
      <c r="A2115" s="13"/>
      <c r="B2115" s="13"/>
      <c r="C2115" s="13"/>
      <c r="D2115" s="13"/>
      <c r="E2115" s="13"/>
      <c r="F2115" s="13"/>
      <c r="G2115" s="13"/>
    </row>
    <row r="2116" spans="1:7" ht="12.75">
      <c r="A2116" s="13"/>
      <c r="B2116" s="13"/>
      <c r="C2116" s="13"/>
      <c r="D2116" s="13"/>
      <c r="E2116" s="13"/>
      <c r="F2116" s="13"/>
      <c r="G2116" s="13"/>
    </row>
    <row r="2117" spans="1:7" ht="12.75">
      <c r="A2117" s="13"/>
      <c r="B2117" s="13"/>
      <c r="C2117" s="13"/>
      <c r="D2117" s="13"/>
      <c r="E2117" s="13"/>
      <c r="F2117" s="13"/>
      <c r="G2117" s="13"/>
    </row>
    <row r="2118" spans="1:7" ht="12.75">
      <c r="A2118" s="13"/>
      <c r="B2118" s="13"/>
      <c r="C2118" s="13"/>
      <c r="D2118" s="13"/>
      <c r="E2118" s="13"/>
      <c r="F2118" s="13"/>
      <c r="G2118" s="13"/>
    </row>
    <row r="2119" spans="1:7" ht="12.75">
      <c r="A2119" s="13"/>
      <c r="B2119" s="13"/>
      <c r="C2119" s="13"/>
      <c r="D2119" s="13"/>
      <c r="E2119" s="13"/>
      <c r="F2119" s="13"/>
      <c r="G2119" s="13"/>
    </row>
    <row r="2120" spans="1:7" ht="12.75">
      <c r="A2120" s="13"/>
      <c r="B2120" s="13"/>
      <c r="C2120" s="13"/>
      <c r="D2120" s="13"/>
      <c r="E2120" s="13"/>
      <c r="F2120" s="13"/>
      <c r="G2120" s="13"/>
    </row>
    <row r="2121" spans="1:7" ht="12.75">
      <c r="A2121" s="13"/>
      <c r="B2121" s="13"/>
      <c r="C2121" s="13"/>
      <c r="D2121" s="13"/>
      <c r="E2121" s="13"/>
      <c r="F2121" s="13"/>
      <c r="G2121" s="13"/>
    </row>
    <row r="2122" spans="1:7" ht="12.75">
      <c r="A2122" s="13"/>
      <c r="B2122" s="13"/>
      <c r="C2122" s="13"/>
      <c r="D2122" s="13"/>
      <c r="E2122" s="13"/>
      <c r="F2122" s="13"/>
      <c r="G2122" s="13"/>
    </row>
    <row r="2123" spans="1:7" ht="12.75">
      <c r="A2123" s="13"/>
      <c r="B2123" s="13"/>
      <c r="C2123" s="13"/>
      <c r="D2123" s="13"/>
      <c r="E2123" s="13"/>
      <c r="F2123" s="13"/>
      <c r="G2123" s="13"/>
    </row>
    <row r="2124" spans="1:7" ht="12.75">
      <c r="A2124" s="13"/>
      <c r="B2124" s="13"/>
      <c r="C2124" s="13"/>
      <c r="D2124" s="13"/>
      <c r="E2124" s="13"/>
      <c r="F2124" s="13"/>
      <c r="G2124" s="13"/>
    </row>
    <row r="2125" spans="1:7" ht="12.75">
      <c r="A2125" s="13"/>
      <c r="B2125" s="13"/>
      <c r="C2125" s="13"/>
      <c r="D2125" s="13"/>
      <c r="E2125" s="13"/>
      <c r="F2125" s="13"/>
      <c r="G2125" s="13"/>
    </row>
    <row r="2126" spans="1:7" ht="12.75">
      <c r="A2126" s="13"/>
      <c r="B2126" s="13"/>
      <c r="C2126" s="13"/>
      <c r="D2126" s="13"/>
      <c r="E2126" s="13"/>
      <c r="F2126" s="13"/>
      <c r="G2126" s="13"/>
    </row>
    <row r="2127" spans="1:7" ht="12.75">
      <c r="A2127" s="13"/>
      <c r="B2127" s="13"/>
      <c r="C2127" s="13"/>
      <c r="D2127" s="13"/>
      <c r="E2127" s="13"/>
      <c r="F2127" s="13"/>
      <c r="G2127" s="13"/>
    </row>
    <row r="2128" spans="1:7" ht="12.75">
      <c r="A2128" s="13"/>
      <c r="B2128" s="13"/>
      <c r="C2128" s="13"/>
      <c r="D2128" s="13"/>
      <c r="E2128" s="13"/>
      <c r="F2128" s="13"/>
      <c r="G2128" s="13"/>
    </row>
    <row r="2129" spans="1:7" ht="12.75">
      <c r="A2129" s="13"/>
      <c r="B2129" s="13"/>
      <c r="C2129" s="13"/>
      <c r="D2129" s="13"/>
      <c r="E2129" s="13"/>
      <c r="F2129" s="13"/>
      <c r="G2129" s="13"/>
    </row>
    <row r="2130" spans="1:7" ht="12.75">
      <c r="A2130" s="13"/>
      <c r="B2130" s="13"/>
      <c r="C2130" s="13"/>
      <c r="D2130" s="13"/>
      <c r="E2130" s="13"/>
      <c r="F2130" s="13"/>
      <c r="G2130" s="13"/>
    </row>
    <row r="2131" spans="1:7" ht="12.75">
      <c r="A2131" s="13"/>
      <c r="B2131" s="13"/>
      <c r="C2131" s="13"/>
      <c r="D2131" s="13"/>
      <c r="E2131" s="13"/>
      <c r="F2131" s="13"/>
      <c r="G2131" s="13"/>
    </row>
    <row r="2132" spans="1:7" ht="12.75">
      <c r="A2132" s="13"/>
      <c r="B2132" s="13"/>
      <c r="C2132" s="13"/>
      <c r="D2132" s="13"/>
      <c r="E2132" s="13"/>
      <c r="F2132" s="13"/>
      <c r="G2132" s="13"/>
    </row>
    <row r="2133" spans="1:7" ht="12.75">
      <c r="A2133" s="13"/>
      <c r="B2133" s="13"/>
      <c r="C2133" s="13"/>
      <c r="D2133" s="13"/>
      <c r="E2133" s="13"/>
      <c r="F2133" s="13"/>
      <c r="G2133" s="13"/>
    </row>
    <row r="2134" spans="1:7" ht="12.75">
      <c r="A2134" s="13"/>
      <c r="B2134" s="13"/>
      <c r="C2134" s="13"/>
      <c r="D2134" s="13"/>
      <c r="E2134" s="13"/>
      <c r="F2134" s="13"/>
      <c r="G2134" s="13"/>
    </row>
    <row r="2135" spans="1:7" ht="12.75">
      <c r="A2135" s="13"/>
      <c r="B2135" s="13"/>
      <c r="C2135" s="13"/>
      <c r="D2135" s="13"/>
      <c r="E2135" s="13"/>
      <c r="F2135" s="13"/>
      <c r="G2135" s="13"/>
    </row>
    <row r="2136" spans="1:7" ht="12.75">
      <c r="A2136" s="13"/>
      <c r="B2136" s="13"/>
      <c r="C2136" s="13"/>
      <c r="D2136" s="13"/>
      <c r="E2136" s="13"/>
      <c r="F2136" s="13"/>
      <c r="G2136" s="13"/>
    </row>
    <row r="2137" spans="1:7" ht="12.75">
      <c r="A2137" s="13"/>
      <c r="B2137" s="13"/>
      <c r="C2137" s="13"/>
      <c r="D2137" s="13"/>
      <c r="E2137" s="13"/>
      <c r="F2137" s="13"/>
      <c r="G2137" s="13"/>
    </row>
    <row r="2138" spans="1:7" ht="12.75">
      <c r="A2138" s="13"/>
      <c r="B2138" s="13"/>
      <c r="C2138" s="13"/>
      <c r="D2138" s="13"/>
      <c r="E2138" s="13"/>
      <c r="F2138" s="13"/>
      <c r="G2138" s="13"/>
    </row>
    <row r="2139" spans="1:7" ht="12.75">
      <c r="A2139" s="13"/>
      <c r="B2139" s="13"/>
      <c r="C2139" s="13"/>
      <c r="D2139" s="13"/>
      <c r="E2139" s="13"/>
      <c r="F2139" s="13"/>
      <c r="G2139" s="13"/>
    </row>
    <row r="2140" spans="1:7" ht="12.75">
      <c r="A2140" s="13"/>
      <c r="B2140" s="13"/>
      <c r="C2140" s="13"/>
      <c r="D2140" s="13"/>
      <c r="E2140" s="13"/>
      <c r="F2140" s="13"/>
      <c r="G2140" s="13"/>
    </row>
    <row r="2141" spans="1:7" ht="12.75">
      <c r="A2141" s="13"/>
      <c r="B2141" s="13"/>
      <c r="C2141" s="13"/>
      <c r="D2141" s="13"/>
      <c r="E2141" s="13"/>
      <c r="F2141" s="13"/>
      <c r="G2141" s="13"/>
    </row>
    <row r="2142" spans="1:7" ht="12.75">
      <c r="A2142" s="13"/>
      <c r="B2142" s="13"/>
      <c r="C2142" s="13"/>
      <c r="D2142" s="13"/>
      <c r="E2142" s="13"/>
      <c r="F2142" s="13"/>
      <c r="G2142" s="13"/>
    </row>
    <row r="2143" spans="1:7" ht="12.75">
      <c r="A2143" s="13"/>
      <c r="B2143" s="13"/>
      <c r="C2143" s="13"/>
      <c r="D2143" s="13"/>
      <c r="E2143" s="13"/>
      <c r="F2143" s="13"/>
      <c r="G2143" s="13"/>
    </row>
    <row r="2144" spans="1:7" ht="12.75">
      <c r="A2144" s="13"/>
      <c r="B2144" s="13"/>
      <c r="C2144" s="13"/>
      <c r="D2144" s="13"/>
      <c r="E2144" s="13"/>
      <c r="F2144" s="13"/>
      <c r="G2144" s="13"/>
    </row>
    <row r="2145" spans="1:7" ht="12.75">
      <c r="A2145" s="13"/>
      <c r="B2145" s="13"/>
      <c r="C2145" s="13"/>
      <c r="D2145" s="13"/>
      <c r="E2145" s="13"/>
      <c r="F2145" s="13"/>
      <c r="G2145" s="13"/>
    </row>
    <row r="2146" spans="1:7" ht="12.75">
      <c r="A2146" s="13"/>
      <c r="B2146" s="13"/>
      <c r="C2146" s="13"/>
      <c r="D2146" s="13"/>
      <c r="E2146" s="13"/>
      <c r="F2146" s="13"/>
      <c r="G2146" s="13"/>
    </row>
    <row r="2147" spans="1:7" ht="12.75">
      <c r="A2147" s="13"/>
      <c r="B2147" s="13"/>
      <c r="C2147" s="13"/>
      <c r="D2147" s="13"/>
      <c r="E2147" s="13"/>
      <c r="F2147" s="13"/>
      <c r="G2147" s="13"/>
    </row>
    <row r="2148" spans="1:7" ht="12.75">
      <c r="A2148" s="13"/>
      <c r="B2148" s="13"/>
      <c r="C2148" s="13"/>
      <c r="D2148" s="13"/>
      <c r="E2148" s="13"/>
      <c r="F2148" s="13"/>
      <c r="G2148" s="13"/>
    </row>
    <row r="2149" spans="1:7" ht="12.75">
      <c r="A2149" s="13"/>
      <c r="B2149" s="13"/>
      <c r="C2149" s="13"/>
      <c r="D2149" s="13"/>
      <c r="E2149" s="13"/>
      <c r="F2149" s="13"/>
      <c r="G2149" s="13"/>
    </row>
    <row r="2150" spans="1:7" ht="12.75">
      <c r="A2150" s="13"/>
      <c r="B2150" s="13"/>
      <c r="C2150" s="13"/>
      <c r="D2150" s="13"/>
      <c r="E2150" s="13"/>
      <c r="F2150" s="13"/>
      <c r="G2150" s="13"/>
    </row>
    <row r="2151" spans="1:7" ht="12.75">
      <c r="A2151" s="13"/>
      <c r="B2151" s="13"/>
      <c r="C2151" s="13"/>
      <c r="D2151" s="13"/>
      <c r="E2151" s="13"/>
      <c r="F2151" s="13"/>
      <c r="G2151" s="13"/>
    </row>
    <row r="2152" spans="1:7" ht="12.75">
      <c r="A2152" s="13"/>
      <c r="B2152" s="13"/>
      <c r="C2152" s="13"/>
      <c r="D2152" s="13"/>
      <c r="E2152" s="13"/>
      <c r="F2152" s="13"/>
      <c r="G2152" s="13"/>
    </row>
    <row r="2153" spans="1:7" ht="12.75">
      <c r="A2153" s="13"/>
      <c r="B2153" s="13"/>
      <c r="C2153" s="13"/>
      <c r="D2153" s="13"/>
      <c r="E2153" s="13"/>
      <c r="F2153" s="13"/>
      <c r="G2153" s="13"/>
    </row>
    <row r="2154" spans="1:7" ht="12.75">
      <c r="A2154" s="13"/>
      <c r="B2154" s="13"/>
      <c r="C2154" s="13"/>
      <c r="D2154" s="13"/>
      <c r="E2154" s="13"/>
      <c r="F2154" s="13"/>
      <c r="G2154" s="13"/>
    </row>
    <row r="2155" spans="1:7" ht="12.75">
      <c r="A2155" s="13"/>
      <c r="B2155" s="13"/>
      <c r="C2155" s="13"/>
      <c r="D2155" s="13"/>
      <c r="E2155" s="13"/>
      <c r="F2155" s="13"/>
      <c r="G2155" s="13"/>
    </row>
    <row r="2156" spans="1:7" ht="12.75">
      <c r="A2156" s="13"/>
      <c r="B2156" s="13"/>
      <c r="C2156" s="13"/>
      <c r="D2156" s="13"/>
      <c r="E2156" s="13"/>
      <c r="F2156" s="13"/>
      <c r="G2156" s="13"/>
    </row>
    <row r="2157" spans="1:7" ht="12.75">
      <c r="A2157" s="13"/>
      <c r="B2157" s="13"/>
      <c r="C2157" s="13"/>
      <c r="D2157" s="13"/>
      <c r="E2157" s="13"/>
      <c r="F2157" s="13"/>
      <c r="G2157" s="13"/>
    </row>
    <row r="2158" spans="1:7" ht="12.75">
      <c r="A2158" s="13"/>
      <c r="B2158" s="13"/>
      <c r="C2158" s="13"/>
      <c r="D2158" s="13"/>
      <c r="E2158" s="13"/>
      <c r="F2158" s="13"/>
      <c r="G2158" s="13"/>
    </row>
    <row r="2159" spans="1:7" ht="12.75">
      <c r="A2159" s="13"/>
      <c r="B2159" s="13"/>
      <c r="C2159" s="13"/>
      <c r="D2159" s="13"/>
      <c r="E2159" s="13"/>
      <c r="F2159" s="13"/>
      <c r="G2159" s="13"/>
    </row>
    <row r="2160" spans="1:7" ht="12.75">
      <c r="A2160" s="13"/>
      <c r="B2160" s="13"/>
      <c r="C2160" s="13"/>
      <c r="D2160" s="13"/>
      <c r="E2160" s="13"/>
      <c r="F2160" s="13"/>
      <c r="G2160" s="13"/>
    </row>
    <row r="2161" spans="1:7" ht="12.75">
      <c r="A2161" s="13"/>
      <c r="B2161" s="13"/>
      <c r="C2161" s="13"/>
      <c r="D2161" s="13"/>
      <c r="E2161" s="13"/>
      <c r="F2161" s="13"/>
      <c r="G2161" s="13"/>
    </row>
    <row r="2162" spans="1:7" ht="12.75">
      <c r="A2162" s="13"/>
      <c r="B2162" s="13"/>
      <c r="C2162" s="13"/>
      <c r="D2162" s="13"/>
      <c r="E2162" s="13"/>
      <c r="F2162" s="13"/>
      <c r="G2162" s="13"/>
    </row>
    <row r="2163" spans="1:7" ht="12.75">
      <c r="A2163" s="13"/>
      <c r="B2163" s="13"/>
      <c r="C2163" s="13"/>
      <c r="D2163" s="13"/>
      <c r="E2163" s="13"/>
      <c r="F2163" s="13"/>
      <c r="G2163" s="13"/>
    </row>
    <row r="2164" spans="1:7" ht="12.75">
      <c r="A2164" s="13"/>
      <c r="B2164" s="13"/>
      <c r="C2164" s="13"/>
      <c r="D2164" s="13"/>
      <c r="E2164" s="13"/>
      <c r="F2164" s="13"/>
      <c r="G2164" s="13"/>
    </row>
    <row r="2165" ht="12.75">
      <c r="G2165" s="13"/>
    </row>
    <row r="2166" ht="12.75">
      <c r="G2166" s="13"/>
    </row>
    <row r="2167" ht="12.75">
      <c r="G2167" s="13"/>
    </row>
    <row r="2168" ht="12.75">
      <c r="G2168" s="13"/>
    </row>
    <row r="2169" ht="12.75">
      <c r="G2169" s="13"/>
    </row>
    <row r="2170" ht="12.75">
      <c r="G2170" s="13"/>
    </row>
    <row r="2171" ht="12.75">
      <c r="G2171" s="13"/>
    </row>
    <row r="2172" ht="12.75">
      <c r="G2172" s="13"/>
    </row>
    <row r="2173" ht="12.75">
      <c r="G2173" s="13"/>
    </row>
    <row r="2174" ht="12.75">
      <c r="G2174" s="13"/>
    </row>
    <row r="2175" ht="12.75">
      <c r="G2175" s="13"/>
    </row>
    <row r="2176" ht="12.75">
      <c r="G2176" s="13"/>
    </row>
    <row r="2177" ht="12.75">
      <c r="G2177" s="13"/>
    </row>
    <row r="2178" ht="12.75">
      <c r="G2178" s="13"/>
    </row>
    <row r="2179" ht="12.75">
      <c r="G2179" s="13"/>
    </row>
    <row r="2180" ht="12.75">
      <c r="G2180" s="13"/>
    </row>
    <row r="2181" ht="12.75">
      <c r="G2181" s="13"/>
    </row>
    <row r="2182" ht="12.75">
      <c r="G2182" s="13"/>
    </row>
    <row r="2183" ht="12.75">
      <c r="G2183" s="13"/>
    </row>
    <row r="2184" ht="12.75">
      <c r="G2184" s="13"/>
    </row>
    <row r="2185" ht="12.75">
      <c r="G2185" s="13"/>
    </row>
    <row r="2186" ht="12.75">
      <c r="G2186" s="13"/>
    </row>
    <row r="2187" ht="12.75">
      <c r="G2187" s="13"/>
    </row>
    <row r="2188" ht="12.75">
      <c r="G2188" s="13"/>
    </row>
    <row r="2189" ht="12.75">
      <c r="G2189" s="13"/>
    </row>
    <row r="2190" ht="12.75">
      <c r="G2190" s="13"/>
    </row>
    <row r="2191" ht="12.75">
      <c r="G2191" s="13"/>
    </row>
    <row r="2192" ht="12.75">
      <c r="G2192" s="13"/>
    </row>
    <row r="2193" ht="12.75">
      <c r="G2193" s="13"/>
    </row>
    <row r="2194" ht="12.75">
      <c r="G2194" s="13"/>
    </row>
    <row r="2195" ht="12.75">
      <c r="G2195" s="13"/>
    </row>
    <row r="2196" ht="12.75">
      <c r="G2196" s="13"/>
    </row>
    <row r="2197" ht="12.75">
      <c r="G2197" s="13"/>
    </row>
  </sheetData>
  <sheetProtection password="D7C3" sheet="1" objects="1" scenarios="1"/>
  <mergeCells count="2">
    <mergeCell ref="A1:B2"/>
    <mergeCell ref="C2:G2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5" r:id="rId1"/>
  <headerFooter alignWithMargins="0">
    <oddFooter>&amp;L&amp;"Times New Roman,Regular"Nr.2_ DNAF; Pārskats par budžeta izpildi&amp;R&amp;P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DaigaK</dc:creator>
  <cp:keywords/>
  <dc:description/>
  <cp:lastModifiedBy>Kurzemes planosanas regions</cp:lastModifiedBy>
  <cp:lastPrinted>2010-12-07T14:11:14Z</cp:lastPrinted>
  <dcterms:created xsi:type="dcterms:W3CDTF">2009-09-24T07:52:08Z</dcterms:created>
  <dcterms:modified xsi:type="dcterms:W3CDTF">2011-02-18T11:00:17Z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